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ortatil_Eduacion_1\Desktop\AÑO 2022\Página Web\Julio\"/>
    </mc:Choice>
  </mc:AlternateContent>
  <workbookProtection lockStructure="1"/>
  <bookViews>
    <workbookView xWindow="0" yWindow="0" windowWidth="20490" windowHeight="7650" activeTab="3"/>
  </bookViews>
  <sheets>
    <sheet name="Instrumento" sheetId="7" r:id="rId1"/>
    <sheet name="Resultados" sheetId="21" r:id="rId2"/>
    <sheet name="Descripciones" sheetId="20" r:id="rId3"/>
    <sheet name="Ficha del instrumento" sheetId="14" r:id="rId4"/>
    <sheet name="Registro" sheetId="19" state="hidden" r:id="rId5"/>
    <sheet name="Dicionario de variables" sheetId="22" state="hidden" r:id="rId6"/>
    <sheet name="Territorios" sheetId="9" state="hidden" r:id="rId7"/>
    <sheet name="Estados" sheetId="18" state="hidden" r:id="rId8"/>
    <sheet name="Listas" sheetId="8" state="hidden" r:id="rId9"/>
    <sheet name="Indicadores" sheetId="12" state="hidden" r:id="rId10"/>
  </sheets>
  <externalReferences>
    <externalReference r:id="rId11"/>
  </externalReferences>
  <definedNames>
    <definedName name="_xlnm._FilterDatabase" localSheetId="7" hidden="1">Estados!$A$1:$F$1</definedName>
    <definedName name="_xlnm.Print_Area" localSheetId="0">Instrumento!$A$1:$Q$102</definedName>
    <definedName name="_xlnm.Print_Area" localSheetId="1">Resultados!$A$1:$Q$40</definedName>
    <definedName name="Estado" localSheetId="6">[1]Hoja3!$C$2:$C$3</definedName>
    <definedName name="Estado">Listas!$C$2:$C$3</definedName>
    <definedName name="Grado" localSheetId="6">[1]Hoja3!$A$2:$A$13</definedName>
    <definedName name="Grado">Listas!$A$2:$A$13</definedName>
    <definedName name="SN">Listas!$B$2:$B$3</definedName>
    <definedName name="Trabajado">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1" l="1"/>
  <c r="DY2" i="19"/>
  <c r="DX2" i="19"/>
  <c r="DW2" i="19"/>
  <c r="DV2" i="19"/>
  <c r="DQ2" i="19"/>
  <c r="DR2" i="19"/>
  <c r="DT2" i="19"/>
  <c r="DU2" i="19"/>
  <c r="DK2" i="19"/>
  <c r="DL2" i="19"/>
  <c r="DN2" i="19"/>
  <c r="DO2" i="19"/>
  <c r="DB2" i="19"/>
  <c r="DC2" i="19"/>
  <c r="DE2" i="19"/>
  <c r="DF2" i="19"/>
  <c r="DH2" i="19"/>
  <c r="DI2" i="19"/>
  <c r="CS2" i="19"/>
  <c r="CT2" i="19"/>
  <c r="CV2" i="19"/>
  <c r="CW2" i="19"/>
  <c r="CY2" i="19"/>
  <c r="CZ2" i="19"/>
  <c r="CQ2" i="19"/>
  <c r="CP2" i="19"/>
  <c r="CK2" i="19"/>
  <c r="CL2" i="19"/>
  <c r="CN2" i="19"/>
  <c r="BY2" i="19"/>
  <c r="BZ2" i="19"/>
  <c r="CB2" i="19"/>
  <c r="CC2" i="19"/>
  <c r="CD2" i="19"/>
  <c r="CF2" i="19"/>
  <c r="CG2" i="19"/>
  <c r="CH2" i="19"/>
  <c r="CJ2" i="19"/>
  <c r="BM2" i="19"/>
  <c r="BN2" i="19"/>
  <c r="BP2" i="19"/>
  <c r="BQ2" i="19"/>
  <c r="BR2" i="19"/>
  <c r="BT2" i="19"/>
  <c r="BU2" i="19"/>
  <c r="BV2" i="19"/>
  <c r="BX2" i="19"/>
  <c r="BA2" i="19"/>
  <c r="BB2" i="19"/>
  <c r="BD2" i="19"/>
  <c r="BE2" i="19"/>
  <c r="BF2" i="19"/>
  <c r="BH2" i="19"/>
  <c r="BI2" i="19"/>
  <c r="BJ2" i="19"/>
  <c r="BL2" i="19"/>
  <c r="AZ2" i="19"/>
  <c r="AX2" i="19"/>
  <c r="AW2" i="19"/>
  <c r="A2" i="19"/>
  <c r="AH2" i="19"/>
  <c r="AI2" i="19"/>
  <c r="AJ2" i="19"/>
  <c r="AK2" i="19"/>
  <c r="AL2" i="19"/>
  <c r="AM2" i="19"/>
  <c r="AN2" i="19"/>
  <c r="AO2" i="19"/>
  <c r="AP2" i="19"/>
  <c r="AQ2" i="19"/>
  <c r="AR2" i="19"/>
  <c r="AS2" i="19"/>
  <c r="AT2" i="19"/>
  <c r="AU2" i="19"/>
  <c r="AV2" i="19"/>
  <c r="AE2" i="19"/>
  <c r="AF2" i="19"/>
  <c r="AG2" i="19"/>
  <c r="AB2" i="19"/>
  <c r="AC2" i="19"/>
  <c r="AD2" i="19"/>
  <c r="Y2" i="19"/>
  <c r="Z2" i="19"/>
  <c r="AA2" i="19"/>
  <c r="X2" i="19"/>
  <c r="W2" i="19"/>
  <c r="V2" i="19"/>
  <c r="U2" i="19"/>
  <c r="T2" i="19"/>
  <c r="S2" i="19"/>
  <c r="R2" i="19"/>
  <c r="Q2" i="19"/>
  <c r="P2" i="19"/>
  <c r="O2" i="19"/>
  <c r="N2" i="19"/>
  <c r="M2" i="19"/>
  <c r="L2" i="19"/>
  <c r="K2" i="19"/>
  <c r="J2" i="19"/>
  <c r="I2" i="19"/>
  <c r="H2" i="19"/>
  <c r="G2" i="19"/>
  <c r="F2" i="19"/>
  <c r="E2" i="19"/>
  <c r="D2" i="19"/>
  <c r="C2" i="19"/>
  <c r="B2" i="19"/>
  <c r="P23" i="7"/>
  <c r="P21" i="7"/>
  <c r="P19" i="7"/>
  <c r="M7" i="21"/>
  <c r="M5" i="21"/>
  <c r="E7" i="21"/>
  <c r="P24" i="7" l="1"/>
  <c r="I91" i="7"/>
  <c r="I90" i="7"/>
  <c r="I92" i="7"/>
  <c r="I93" i="7"/>
  <c r="I94" i="7"/>
  <c r="I95" i="7"/>
  <c r="I96" i="7"/>
  <c r="I97" i="7"/>
  <c r="I98" i="7"/>
  <c r="I99" i="7"/>
  <c r="I89" i="7"/>
  <c r="B90" i="7"/>
  <c r="B91" i="7"/>
  <c r="B92" i="7"/>
  <c r="B93" i="7"/>
  <c r="B94" i="7"/>
  <c r="B95" i="7"/>
  <c r="B96" i="7"/>
  <c r="B97" i="7"/>
  <c r="B98" i="7"/>
  <c r="B99" i="7"/>
  <c r="B89" i="7"/>
  <c r="O18" i="21" l="1"/>
  <c r="O26" i="21"/>
  <c r="J24" i="21"/>
  <c r="D20" i="21"/>
  <c r="O19" i="21"/>
  <c r="O27" i="21"/>
  <c r="J25" i="21"/>
  <c r="O24" i="21"/>
  <c r="D26" i="21"/>
  <c r="O20" i="21"/>
  <c r="J18" i="21"/>
  <c r="J26" i="21"/>
  <c r="D22" i="21"/>
  <c r="D25" i="21"/>
  <c r="J22" i="21"/>
  <c r="D19" i="21"/>
  <c r="O21" i="21"/>
  <c r="J19" i="21"/>
  <c r="J27" i="21"/>
  <c r="O17" i="21"/>
  <c r="D23" i="21"/>
  <c r="J23" i="21"/>
  <c r="O22" i="21"/>
  <c r="J20" i="21"/>
  <c r="J17" i="21"/>
  <c r="D24" i="21"/>
  <c r="J21" i="21"/>
  <c r="O25" i="21"/>
  <c r="O23" i="21"/>
  <c r="R68" i="7"/>
  <c r="S68" i="7"/>
  <c r="R69" i="7"/>
  <c r="S69" i="7"/>
  <c r="R70" i="7"/>
  <c r="S70" i="7"/>
  <c r="R71" i="7"/>
  <c r="S71" i="7"/>
  <c r="R72" i="7"/>
  <c r="S72" i="7"/>
  <c r="R73" i="7"/>
  <c r="S73" i="7"/>
  <c r="R74" i="7"/>
  <c r="S74" i="7"/>
  <c r="R75" i="7"/>
  <c r="S75" i="7"/>
  <c r="R76" i="7"/>
  <c r="S76" i="7"/>
  <c r="R77" i="7"/>
  <c r="S77" i="7"/>
  <c r="S67" i="7"/>
  <c r="R67" i="7"/>
  <c r="T74" i="7" l="1"/>
  <c r="U74" i="7" s="1"/>
  <c r="T70" i="7"/>
  <c r="U70" i="7" s="1"/>
  <c r="T73" i="7"/>
  <c r="U73" i="7" s="1"/>
  <c r="T77" i="7"/>
  <c r="U77" i="7" s="1"/>
  <c r="T68" i="7"/>
  <c r="U68" i="7" s="1"/>
  <c r="V68" i="7" s="1"/>
  <c r="R90" i="7" s="1"/>
  <c r="T69" i="7"/>
  <c r="U69" i="7" s="1"/>
  <c r="T76" i="7"/>
  <c r="U76" i="7" s="1"/>
  <c r="T72" i="7"/>
  <c r="U72" i="7" s="1"/>
  <c r="T75" i="7"/>
  <c r="U75" i="7" s="1"/>
  <c r="T71" i="7"/>
  <c r="U71" i="7" s="1"/>
  <c r="T67" i="7"/>
  <c r="U67" i="7" s="1"/>
  <c r="C95" i="7"/>
  <c r="C90" i="7"/>
  <c r="D27" i="21" s="1"/>
  <c r="C91" i="7"/>
  <c r="D21" i="21" s="1"/>
  <c r="C92" i="7"/>
  <c r="C93" i="7"/>
  <c r="C94" i="7"/>
  <c r="C96" i="7"/>
  <c r="C97" i="7"/>
  <c r="C98" i="7"/>
  <c r="C99" i="7"/>
  <c r="D18" i="21" s="1"/>
  <c r="C89" i="7"/>
  <c r="D17" i="21" s="1"/>
  <c r="R27" i="21" l="1"/>
  <c r="E90" i="7"/>
  <c r="CR2" i="19"/>
  <c r="V69" i="7"/>
  <c r="R91" i="7" s="1"/>
  <c r="J69" i="7"/>
  <c r="BG2" i="19" s="1"/>
  <c r="V76" i="7"/>
  <c r="R98" i="7" s="1"/>
  <c r="DP2" i="19" s="1"/>
  <c r="J76" i="7"/>
  <c r="CI2" i="19" s="1"/>
  <c r="V72" i="7"/>
  <c r="R94" i="7" s="1"/>
  <c r="DD2" i="19" s="1"/>
  <c r="J72" i="7"/>
  <c r="BS2" i="19" s="1"/>
  <c r="V73" i="7"/>
  <c r="R95" i="7" s="1"/>
  <c r="DG2" i="19" s="1"/>
  <c r="J73" i="7"/>
  <c r="BW2" i="19" s="1"/>
  <c r="V71" i="7"/>
  <c r="R93" i="7" s="1"/>
  <c r="J71" i="7"/>
  <c r="BO2" i="19" s="1"/>
  <c r="V70" i="7"/>
  <c r="R92" i="7" s="1"/>
  <c r="J70" i="7"/>
  <c r="BK2" i="19" s="1"/>
  <c r="V77" i="7"/>
  <c r="R99" i="7" s="1"/>
  <c r="J77" i="7"/>
  <c r="CM2" i="19" s="1"/>
  <c r="V74" i="7"/>
  <c r="R96" i="7" s="1"/>
  <c r="J74" i="7"/>
  <c r="CA2" i="19" s="1"/>
  <c r="V75" i="7"/>
  <c r="R97" i="7" s="1"/>
  <c r="J75" i="7"/>
  <c r="CE2" i="19" s="1"/>
  <c r="V67" i="7"/>
  <c r="R89" i="7" s="1"/>
  <c r="J68" i="7"/>
  <c r="BC2" i="19" s="1"/>
  <c r="G27" i="21"/>
  <c r="J67" i="7"/>
  <c r="AY2" i="19" s="1"/>
  <c r="R18" i="21" l="1"/>
  <c r="DS2" i="19"/>
  <c r="E99" i="7"/>
  <c r="CX2" i="19"/>
  <c r="E92" i="7"/>
  <c r="G25" i="21" s="1"/>
  <c r="R25" i="21"/>
  <c r="R17" i="21"/>
  <c r="E89" i="7"/>
  <c r="CO2" i="19"/>
  <c r="E96" i="7"/>
  <c r="G21" i="21" s="1"/>
  <c r="DJ2" i="19"/>
  <c r="E97" i="7"/>
  <c r="G20" i="21" s="1"/>
  <c r="DM2" i="19"/>
  <c r="R20" i="21"/>
  <c r="DA2" i="19"/>
  <c r="E93" i="7"/>
  <c r="G24" i="21" s="1"/>
  <c r="R24" i="21"/>
  <c r="CU2" i="19"/>
  <c r="E91" i="7"/>
  <c r="G26" i="21" s="1"/>
  <c r="R26" i="21"/>
  <c r="E98" i="7"/>
  <c r="G19" i="21" s="1"/>
  <c r="R19" i="21"/>
  <c r="R21" i="21"/>
  <c r="E95" i="7"/>
  <c r="G22" i="21" s="1"/>
  <c r="R22" i="21"/>
  <c r="E94" i="7"/>
  <c r="G23" i="21" s="1"/>
  <c r="R23" i="21"/>
  <c r="G17" i="21" l="1"/>
  <c r="G18" i="21"/>
</calcChain>
</file>

<file path=xl/sharedStrings.xml><?xml version="1.0" encoding="utf-8"?>
<sst xmlns="http://schemas.openxmlformats.org/spreadsheetml/2006/main" count="1828" uniqueCount="829">
  <si>
    <t>Tercero</t>
  </si>
  <si>
    <t>Establecimiento Educativo:</t>
  </si>
  <si>
    <t>Paso 1. Datos del Establecimiento Educativo</t>
  </si>
  <si>
    <t xml:space="preserve">Secretaría de Educación: </t>
  </si>
  <si>
    <t>Código Dane:</t>
  </si>
  <si>
    <t>Municipio:</t>
  </si>
  <si>
    <t>Grado</t>
  </si>
  <si>
    <t>SN</t>
  </si>
  <si>
    <t>Estado</t>
  </si>
  <si>
    <t>Trabajado</t>
  </si>
  <si>
    <t>Transición</t>
  </si>
  <si>
    <t>Primero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</si>
  <si>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</si>
  <si>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</si>
  <si>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</si>
  <si>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</si>
  <si>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</si>
  <si>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</si>
  <si>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</si>
  <si>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</si>
  <si>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</si>
  <si>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</si>
  <si>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</si>
  <si>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</si>
  <si>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</si>
  <si>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</si>
  <si>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</si>
  <si>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</si>
  <si>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</si>
  <si>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</si>
  <si>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</si>
  <si>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</si>
  <si>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</si>
  <si>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</si>
  <si>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</si>
  <si>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</si>
  <si>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</si>
  <si>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</si>
  <si>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</si>
  <si>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</si>
  <si>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</si>
  <si>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</si>
  <si>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</si>
  <si>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</si>
  <si>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</si>
  <si>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</si>
  <si>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</si>
  <si>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</si>
  <si>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</si>
  <si>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</si>
  <si>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</si>
  <si>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</si>
  <si>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</si>
  <si>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</si>
  <si>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</si>
  <si>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</si>
  <si>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</si>
  <si>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</si>
  <si>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</si>
  <si>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</si>
  <si>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</si>
  <si>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</si>
  <si>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</si>
  <si>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</si>
  <si>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</si>
  <si>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</si>
  <si>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</si>
  <si>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</si>
  <si>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</si>
  <si>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</si>
  <si>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</si>
  <si>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</si>
  <si>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</si>
  <si>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</si>
  <si>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</si>
  <si>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</si>
  <si>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</si>
  <si>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</si>
  <si>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</si>
  <si>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</si>
  <si>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</si>
  <si>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</si>
  <si>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</si>
  <si>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</si>
  <si>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</si>
  <si>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</si>
  <si>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</si>
  <si>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</si>
  <si>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</si>
  <si>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</si>
  <si>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</si>
  <si>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</si>
  <si>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</si>
  <si>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</si>
  <si>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</si>
  <si>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</si>
  <si>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</si>
  <si>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</si>
  <si>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</si>
  <si>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</si>
  <si>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</si>
  <si>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</si>
  <si>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</si>
  <si>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</si>
  <si>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</si>
  <si>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</si>
  <si>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</si>
  <si>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</si>
  <si>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</si>
  <si>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</si>
  <si>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</si>
  <si>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</si>
  <si>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</si>
  <si>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</si>
  <si>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</si>
  <si>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</si>
  <si>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</si>
  <si>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</si>
  <si>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</si>
  <si>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</si>
  <si>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</si>
  <si>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</si>
  <si>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</si>
  <si>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</si>
  <si>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</si>
  <si>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</si>
  <si>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</si>
  <si>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</si>
  <si>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</si>
  <si>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</si>
  <si>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</si>
  <si>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</si>
  <si>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</si>
  <si>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</si>
  <si>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</si>
  <si>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</si>
  <si>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</si>
  <si>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</si>
  <si>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</si>
  <si>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</si>
  <si>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</si>
  <si>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</si>
  <si>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</si>
  <si>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</si>
  <si>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</si>
  <si>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</si>
  <si>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</si>
  <si>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</si>
  <si>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</si>
  <si>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</si>
  <si>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</si>
  <si>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</si>
  <si>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</si>
  <si>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</si>
  <si>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</si>
  <si>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</si>
  <si>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</si>
  <si>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</si>
  <si>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</si>
  <si>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</si>
  <si>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</si>
  <si>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</si>
  <si>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</si>
  <si>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</si>
  <si>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</si>
  <si>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</si>
  <si>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</si>
  <si>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</si>
  <si>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</si>
  <si>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</si>
  <si>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</si>
  <si>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</si>
  <si>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</si>
  <si>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</si>
  <si>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</si>
  <si>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</si>
  <si>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</si>
  <si>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</si>
  <si>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</si>
  <si>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</si>
  <si>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</si>
  <si>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</si>
  <si>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</si>
  <si>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</si>
  <si>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</si>
  <si>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</si>
  <si>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</si>
  <si>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</si>
  <si>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</si>
  <si>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</si>
  <si>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</si>
  <si>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</si>
  <si>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</si>
  <si>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</si>
  <si>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</si>
  <si>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</si>
  <si>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</si>
  <si>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</si>
  <si>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</si>
  <si>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</si>
  <si>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</si>
  <si>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</si>
  <si>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</si>
  <si>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</si>
  <si>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</si>
  <si>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</si>
  <si>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</si>
  <si>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</si>
  <si>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</si>
  <si>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</si>
  <si>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</si>
  <si>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</si>
  <si>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</si>
  <si>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</si>
  <si>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</si>
  <si>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</si>
  <si>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</si>
  <si>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</si>
  <si>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</si>
  <si>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</si>
  <si>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</si>
  <si>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</si>
  <si>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</si>
  <si>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</si>
  <si>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</si>
  <si>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</si>
  <si>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</si>
  <si>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</si>
  <si>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</si>
  <si>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</si>
  <si>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</si>
  <si>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</si>
  <si>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</si>
  <si>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</si>
  <si>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</si>
  <si>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</si>
  <si>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</si>
  <si>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</si>
  <si>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</si>
  <si>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</si>
  <si>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</si>
  <si>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</si>
  <si>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</si>
  <si>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</si>
  <si>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</si>
  <si>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</si>
  <si>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</si>
  <si>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</si>
  <si>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</si>
  <si>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</si>
  <si>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</si>
  <si>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</si>
  <si>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</si>
  <si>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</si>
  <si>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</si>
  <si>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</si>
  <si>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</si>
  <si>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</si>
  <si>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</si>
  <si>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</si>
  <si>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</si>
  <si>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</si>
  <si>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</si>
  <si>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Desempeño</t>
  </si>
  <si>
    <t>Alto</t>
  </si>
  <si>
    <t>Básico</t>
  </si>
  <si>
    <t>Bajo</t>
  </si>
  <si>
    <t>Superior</t>
  </si>
  <si>
    <t>Preescolar:</t>
  </si>
  <si>
    <t>Primaria:</t>
  </si>
  <si>
    <t>Secundaria:</t>
  </si>
  <si>
    <t>Media:</t>
  </si>
  <si>
    <t>CLEI:</t>
  </si>
  <si>
    <t>Elementos constitutivos</t>
  </si>
  <si>
    <t>No</t>
  </si>
  <si>
    <t>Documentado</t>
  </si>
  <si>
    <t>Observaciones</t>
  </si>
  <si>
    <t>Implementado</t>
  </si>
  <si>
    <t>1. Los criterios de evaluación y promoción.</t>
  </si>
  <si>
    <t>2. La escala de valoración institucional y su respectiva equivalencia con la escala nacional.</t>
  </si>
  <si>
    <t>8. La periodicidad de entrega de informes a los padres de familia.</t>
  </si>
  <si>
    <t>11.	Los mecanismos de participación de la comunidad educativa en la construcción del sistema 	institucional de evaluación de los estudiantes.</t>
  </si>
  <si>
    <t>4. Las acciones de seguimiento para el mejoramiento de los desempeños de los estudiantes durante el año escolar.</t>
  </si>
  <si>
    <t>5. Los procesos de autoevaluación de los estudiantes.</t>
  </si>
  <si>
    <t>6. Las estrategias de apoyo necesarias para resolver situaciones pedagógicas pendientes de los estudiantes.</t>
  </si>
  <si>
    <t>10. Las instancias, procedimientos y mecanismos de atención y resolución de reclamaciones de padres de familia y estudiantes sobre la evaluación y promoción.</t>
  </si>
  <si>
    <t>9. La estructura de los informes de los estudiantes, para que sean claros, comprensibles y den información integral del avance en la formación.</t>
  </si>
  <si>
    <t>Si</t>
  </si>
  <si>
    <t>3. Las estrategias de valoración integral de los desempeños de los estudiantes.</t>
  </si>
  <si>
    <t>Nivel de intervención</t>
  </si>
  <si>
    <t>Oferta educativa</t>
  </si>
  <si>
    <t xml:space="preserve">
</t>
  </si>
  <si>
    <t>Descripción del ajuste</t>
  </si>
  <si>
    <t>Criterios de evaluación</t>
  </si>
  <si>
    <t>Criterios de promoción</t>
  </si>
  <si>
    <t>Criterios de promoción anticipada</t>
  </si>
  <si>
    <t>Escala de valoración</t>
  </si>
  <si>
    <t>Estrategias de valoración integral de los desempeños de los estudiantes</t>
  </si>
  <si>
    <t>Acciones de seguimiento para el mejoramiento de los desempeños de los estudiantes durante el año escolar</t>
  </si>
  <si>
    <t>Autoevaluación de los estudiantes</t>
  </si>
  <si>
    <t>Estrategias de apoyo para resolver situaciones pedagógicas pendientes de los estudiantes</t>
  </si>
  <si>
    <t>Administración de la evaluación</t>
  </si>
  <si>
    <t>Periodicidad de entrega de informes a padres de familia</t>
  </si>
  <si>
    <t>Estructura de informe de los estudiantes</t>
  </si>
  <si>
    <t>Instancias, procedimientos y mecanismos de atención y resolución de reclamaciones de padres de familia y estudiantes sobre la evaluación y promoción</t>
  </si>
  <si>
    <t>Mecanismos de participación de la comunidad educativa</t>
  </si>
  <si>
    <t>Guardan relación con las evidencias de aprendizaje y desarrollo.</t>
  </si>
  <si>
    <t>Criterios que establecen los criterios de promoción anticipada cuando se presente excelencia o desempeños sobresalientes.</t>
  </si>
  <si>
    <t>Requisitos y consideraciones administrativas, académicas y psicosiociales que determinan la opción para ser candidato a la promoción anticipada.</t>
  </si>
  <si>
    <r>
      <t xml:space="preserve">Se formulan actividades de apoyo específicas para los estudiantes que cuentan con </t>
    </r>
    <r>
      <rPr>
        <b/>
        <sz val="11"/>
        <color theme="1"/>
        <rFont val="Arial"/>
        <family val="2"/>
      </rPr>
      <t>promoción anticipada</t>
    </r>
  </si>
  <si>
    <r>
      <t xml:space="preserve">Las actividades de nivelación contemplan </t>
    </r>
    <r>
      <rPr>
        <b/>
        <sz val="11"/>
        <color theme="1"/>
        <rFont val="Arial"/>
        <family val="2"/>
      </rPr>
      <t>ajustes individuales, grupales o institucionales</t>
    </r>
  </si>
  <si>
    <t>Se evidencia una corresponsabilidad de los padres de familia en el proceso de evaluación de estudiantes</t>
  </si>
  <si>
    <t>Elemento constitutivo</t>
  </si>
  <si>
    <t xml:space="preserve">4. Las acciones de seguimiento para el mejoramiento de los desempeños de los estudiantes durante 	el año escolar. </t>
  </si>
  <si>
    <t>5. Los procesos de autoevaluación de los estudiantes</t>
  </si>
  <si>
    <t>6. Las estrategias de apoyo necesarias para resolver situaciones pedagógicas pendientes de los estudiantes</t>
  </si>
  <si>
    <t>7. Las acciones para garantizar que los directivos docentes y docentes del establecimiento educativo cumplan con los procesos evaluativos estipulados en el sistema institucional de evaluación.</t>
  </si>
  <si>
    <t>8. La periodicidad de entrega de informes a los padres de familia</t>
  </si>
  <si>
    <t>11. Los mecanismos de participación de la comunidad educativa en la construcción del sistema institucional de evaluación de los estudiantes.</t>
  </si>
  <si>
    <r>
      <t xml:space="preserve">El SIEE incluye criterios </t>
    </r>
    <r>
      <rPr>
        <b/>
        <sz val="11"/>
        <color theme="1"/>
        <rFont val="Arial"/>
        <family val="2"/>
      </rPr>
      <t xml:space="preserve">cuantitativos y cualitativos </t>
    </r>
    <r>
      <rPr>
        <sz val="11"/>
        <color theme="1"/>
        <rFont val="Arial"/>
        <family val="2"/>
      </rPr>
      <t>para la evaluación de estudiantes</t>
    </r>
  </si>
  <si>
    <r>
      <t xml:space="preserve">Están fijados </t>
    </r>
    <r>
      <rPr>
        <b/>
        <sz val="11"/>
        <color theme="1"/>
        <rFont val="Arial"/>
        <family val="2"/>
      </rPr>
      <t xml:space="preserve">por área o asignatura </t>
    </r>
    <r>
      <rPr>
        <sz val="11"/>
        <color theme="1"/>
        <rFont val="Arial"/>
        <family val="2"/>
      </rPr>
      <t>en cada uno de los grados</t>
    </r>
  </si>
  <si>
    <r>
      <t xml:space="preserve">Expresan con claridad las </t>
    </r>
    <r>
      <rPr>
        <b/>
        <sz val="11"/>
        <color theme="1"/>
        <rFont val="Arial"/>
        <family val="2"/>
      </rPr>
      <t xml:space="preserve">reglas </t>
    </r>
    <r>
      <rPr>
        <sz val="11"/>
        <color theme="1"/>
        <rFont val="Arial"/>
        <family val="2"/>
      </rPr>
      <t>con las que se aprueba el área o asignatura.</t>
    </r>
  </si>
  <si>
    <r>
      <t xml:space="preserve">Determina los </t>
    </r>
    <r>
      <rPr>
        <b/>
        <sz val="11"/>
        <color theme="1"/>
        <rFont val="Arial"/>
        <family val="2"/>
      </rPr>
      <t xml:space="preserve">niveles de desempeño y evidencias </t>
    </r>
    <r>
      <rPr>
        <sz val="11"/>
        <color theme="1"/>
        <rFont val="Arial"/>
        <family val="2"/>
      </rPr>
      <t>con las cuales se verificará que se alcanzaron los aprendizajes propuestos.</t>
    </r>
  </si>
  <si>
    <r>
      <t xml:space="preserve">Guardan relación con los </t>
    </r>
    <r>
      <rPr>
        <b/>
        <sz val="11"/>
        <color theme="1"/>
        <rFont val="Arial"/>
        <family val="2"/>
      </rPr>
      <t xml:space="preserve">niveles de desempeño y los descriptores de los niveles de desempeño </t>
    </r>
    <r>
      <rPr>
        <sz val="11"/>
        <color theme="1"/>
        <rFont val="Arial"/>
        <family val="2"/>
      </rPr>
      <t>para cada una de las áreas o asignaturas.</t>
    </r>
  </si>
  <si>
    <r>
      <t xml:space="preserve">Se incluyen </t>
    </r>
    <r>
      <rPr>
        <b/>
        <sz val="11"/>
        <color theme="1"/>
        <rFont val="Arial"/>
        <family val="2"/>
      </rPr>
      <t>criterios de seguimiento en todas las dimensiones</t>
    </r>
    <r>
      <rPr>
        <sz val="11"/>
        <color theme="1"/>
        <rFont val="Arial"/>
        <family val="2"/>
      </rPr>
      <t>: cognitiva, intelectual, social, emocional y física/personal de los estudiantes</t>
    </r>
  </si>
  <si>
    <r>
      <t xml:space="preserve">Se establecen claramente los </t>
    </r>
    <r>
      <rPr>
        <b/>
        <sz val="11"/>
        <color theme="1"/>
        <rFont val="Arial"/>
        <family val="2"/>
      </rPr>
      <t xml:space="preserve">criterios de promoción </t>
    </r>
    <r>
      <rPr>
        <sz val="11"/>
        <color theme="1"/>
        <rFont val="Arial"/>
        <family val="2"/>
      </rPr>
      <t>de grado de los estudiantes</t>
    </r>
  </si>
  <si>
    <r>
      <t xml:space="preserve">Se aclara el </t>
    </r>
    <r>
      <rPr>
        <b/>
        <sz val="11"/>
        <color theme="1"/>
        <rFont val="Arial"/>
        <family val="2"/>
      </rPr>
      <t xml:space="preserve">número de áreas evaluadas </t>
    </r>
    <r>
      <rPr>
        <sz val="11"/>
        <color theme="1"/>
        <rFont val="Arial"/>
        <family val="2"/>
      </rPr>
      <t>y los criterios para promocionar al estudiante al siguiente grado</t>
    </r>
  </si>
  <si>
    <r>
      <t xml:space="preserve">Se especifica el </t>
    </r>
    <r>
      <rPr>
        <b/>
        <sz val="11"/>
        <color theme="1"/>
        <rFont val="Arial"/>
        <family val="2"/>
      </rPr>
      <t xml:space="preserve">porcentaje de asistencia </t>
    </r>
    <r>
      <rPr>
        <sz val="11"/>
        <color theme="1"/>
        <rFont val="Arial"/>
        <family val="2"/>
      </rPr>
      <t>requerido para promocionar al estudiante</t>
    </r>
  </si>
  <si>
    <r>
      <t xml:space="preserve">Se enuncian </t>
    </r>
    <r>
      <rPr>
        <b/>
        <sz val="11"/>
        <color theme="1"/>
        <rFont val="Arial"/>
        <family val="2"/>
      </rPr>
      <t xml:space="preserve">criterios diferenciados </t>
    </r>
    <r>
      <rPr>
        <sz val="11"/>
        <color theme="1"/>
        <rFont val="Arial"/>
        <family val="2"/>
      </rPr>
      <t>por grados, niveles educativos (número de áreas en primaria y en secundaria) y por Modelos Educativo Flexibles.</t>
    </r>
  </si>
  <si>
    <r>
      <t xml:space="preserve">Se enuncia la </t>
    </r>
    <r>
      <rPr>
        <b/>
        <sz val="11"/>
        <color theme="1"/>
        <rFont val="Arial"/>
        <family val="2"/>
      </rPr>
      <t xml:space="preserve">escala de valoración </t>
    </r>
    <r>
      <rPr>
        <sz val="11"/>
        <color theme="1"/>
        <rFont val="Arial"/>
        <family val="2"/>
      </rPr>
      <t>usada en la IE y su equivalencia con la escala nacional</t>
    </r>
  </si>
  <si>
    <r>
      <t xml:space="preserve">La descripción de los </t>
    </r>
    <r>
      <rPr>
        <b/>
        <sz val="11"/>
        <color theme="1"/>
        <rFont val="Arial"/>
        <family val="2"/>
      </rPr>
      <t xml:space="preserve">niveles de desempeño </t>
    </r>
    <r>
      <rPr>
        <sz val="11"/>
        <color theme="1"/>
        <rFont val="Arial"/>
        <family val="2"/>
      </rPr>
      <t xml:space="preserve">incluye las </t>
    </r>
    <r>
      <rPr>
        <b/>
        <sz val="11"/>
        <color theme="1"/>
        <rFont val="Arial"/>
        <family val="2"/>
      </rPr>
      <t xml:space="preserve">destrezas o habilidades </t>
    </r>
    <r>
      <rPr>
        <sz val="11"/>
        <color theme="1"/>
        <rFont val="Arial"/>
        <family val="2"/>
      </rPr>
      <t>propias de cada nivel y mantienen una línea ascendente de complejidad</t>
    </r>
  </si>
  <si>
    <r>
      <t xml:space="preserve">Los niveles de desempeño incluyen una descripción de las </t>
    </r>
    <r>
      <rPr>
        <b/>
        <sz val="11"/>
        <color theme="1"/>
        <rFont val="Arial"/>
        <family val="2"/>
      </rPr>
      <t xml:space="preserve">evidencias, tareas y criterios </t>
    </r>
    <r>
      <rPr>
        <sz val="11"/>
        <color theme="1"/>
        <rFont val="Arial"/>
        <family val="2"/>
      </rPr>
      <t>que le permitirán a los docentes ubicar a los estudiantes en cada nivel</t>
    </r>
  </si>
  <si>
    <r>
      <t>Las estrategias de valoración incluyen la</t>
    </r>
    <r>
      <rPr>
        <b/>
        <sz val="11"/>
        <color theme="1"/>
        <rFont val="Arial"/>
        <family val="2"/>
      </rPr>
      <t xml:space="preserve"> valoración de las dimensiones</t>
    </r>
    <r>
      <rPr>
        <sz val="11"/>
        <color theme="1"/>
        <rFont val="Arial"/>
        <family val="2"/>
      </rPr>
      <t xml:space="preserve"> cognitiva, intelectual, social, emocional y física/personal de los estudiantes</t>
    </r>
  </si>
  <si>
    <r>
      <t xml:space="preserve">Se incluyen estrategias para valorar el desarrollo de </t>
    </r>
    <r>
      <rPr>
        <b/>
        <sz val="11"/>
        <color theme="1"/>
        <rFont val="Arial"/>
        <family val="2"/>
      </rPr>
      <t>competencias ciudadanas</t>
    </r>
    <r>
      <rPr>
        <sz val="11"/>
        <color theme="1"/>
        <rFont val="Arial"/>
        <family val="2"/>
      </rPr>
      <t xml:space="preserve"> y los objetivos de la institución educativa</t>
    </r>
  </si>
  <si>
    <r>
      <t xml:space="preserve">El SIEE incluye </t>
    </r>
    <r>
      <rPr>
        <b/>
        <sz val="11"/>
        <color theme="1"/>
        <rFont val="Arial"/>
        <family val="2"/>
      </rPr>
      <t xml:space="preserve">estrategias, instrumentos y acciones de seguimiento </t>
    </r>
    <r>
      <rPr>
        <sz val="11"/>
        <color theme="1"/>
        <rFont val="Arial"/>
        <family val="2"/>
      </rPr>
      <t>para el mejoramiento de los desempeños de los estudiantes</t>
    </r>
  </si>
  <si>
    <r>
      <t xml:space="preserve">Se contemplan estrategias, instrumentos y acciones de seguimiento </t>
    </r>
    <r>
      <rPr>
        <b/>
        <sz val="11"/>
        <color theme="1"/>
        <rFont val="Arial"/>
        <family val="2"/>
      </rPr>
      <t xml:space="preserve">diferentes </t>
    </r>
    <r>
      <rPr>
        <sz val="11"/>
        <color theme="1"/>
        <rFont val="Arial"/>
        <family val="2"/>
      </rPr>
      <t>a las que se realiza la evaluación en el aula</t>
    </r>
  </si>
  <si>
    <r>
      <t xml:space="preserve">Se incluye un sistema de </t>
    </r>
    <r>
      <rPr>
        <b/>
        <sz val="11"/>
        <color theme="1"/>
        <rFont val="Arial"/>
        <family val="2"/>
      </rPr>
      <t xml:space="preserve">alertas tempranas </t>
    </r>
    <r>
      <rPr>
        <sz val="11"/>
        <color theme="1"/>
        <rFont val="Arial"/>
        <family val="2"/>
      </rPr>
      <t>que permita a la IE tomar acciones efectivas para la promoción de estudiantes</t>
    </r>
  </si>
  <si>
    <r>
      <t xml:space="preserve">Las </t>
    </r>
    <r>
      <rPr>
        <b/>
        <sz val="11"/>
        <color theme="1"/>
        <rFont val="Arial"/>
        <family val="2"/>
      </rPr>
      <t xml:space="preserve">actividades de apoyo </t>
    </r>
    <r>
      <rPr>
        <sz val="11"/>
        <color theme="1"/>
        <rFont val="Arial"/>
        <family val="2"/>
      </rPr>
      <t>se programan para todo el año escolar y no en periodos específicos que coincidan con el cierre de periodos académicos</t>
    </r>
  </si>
  <si>
    <r>
      <t>Se formulan actividades de apoyo específicas para los estudiantes que vienen de otra IE (</t>
    </r>
    <r>
      <rPr>
        <b/>
        <sz val="11"/>
        <color theme="1"/>
        <rFont val="Arial"/>
        <family val="2"/>
      </rPr>
      <t>traslado educativo</t>
    </r>
    <r>
      <rPr>
        <sz val="11"/>
        <color theme="1"/>
        <rFont val="Arial"/>
        <family val="2"/>
      </rPr>
      <t>)</t>
    </r>
  </si>
  <si>
    <r>
      <t xml:space="preserve">Se enuncian </t>
    </r>
    <r>
      <rPr>
        <b/>
        <sz val="11"/>
        <color theme="1"/>
        <rFont val="Arial"/>
        <family val="2"/>
      </rPr>
      <t xml:space="preserve">actividades concretas de nivelación </t>
    </r>
    <r>
      <rPr>
        <sz val="11"/>
        <color theme="1"/>
        <rFont val="Arial"/>
        <family val="2"/>
      </rPr>
      <t>para aquellos estudiantes que no demuestran los niveles de desempeño, objetivos, metas y estándares fijados para el grado que se encuentra cursando</t>
    </r>
  </si>
  <si>
    <r>
      <t xml:space="preserve">Se plantean </t>
    </r>
    <r>
      <rPr>
        <b/>
        <sz val="11"/>
        <color theme="1"/>
        <rFont val="Arial"/>
        <family val="2"/>
      </rPr>
      <t xml:space="preserve">evaluaciones de diagnóstico </t>
    </r>
    <r>
      <rPr>
        <sz val="11"/>
        <color theme="1"/>
        <rFont val="Arial"/>
        <family val="2"/>
      </rPr>
      <t>como punto de partida para la reestructuración o adaptación de las planeaciones de aula.</t>
    </r>
  </si>
  <si>
    <r>
      <t xml:space="preserve">Se determinan </t>
    </r>
    <r>
      <rPr>
        <b/>
        <sz val="11"/>
        <color theme="1"/>
        <rFont val="Arial"/>
        <family val="2"/>
      </rPr>
      <t xml:space="preserve">planes de mejoramiento </t>
    </r>
    <r>
      <rPr>
        <sz val="11"/>
        <color theme="1"/>
        <rFont val="Arial"/>
        <family val="2"/>
      </rPr>
      <t>a partir de las dificultades identificadas en la evaluación de estudiantes</t>
    </r>
  </si>
  <si>
    <r>
      <t xml:space="preserve">Se proponen </t>
    </r>
    <r>
      <rPr>
        <b/>
        <sz val="11"/>
        <color theme="1"/>
        <rFont val="Arial"/>
        <family val="2"/>
      </rPr>
      <t xml:space="preserve">estrategias de mejoramiento </t>
    </r>
    <r>
      <rPr>
        <sz val="11"/>
        <color theme="1"/>
        <rFont val="Arial"/>
        <family val="2"/>
      </rPr>
      <t>para cada uno de los estudiantes que presentan desempeños bajo, básico o alto.</t>
    </r>
  </si>
  <si>
    <r>
      <t xml:space="preserve">Se plantean estrategias en las que se vinculan los </t>
    </r>
    <r>
      <rPr>
        <b/>
        <sz val="11"/>
        <color theme="1"/>
        <rFont val="Arial"/>
        <family val="2"/>
      </rPr>
      <t xml:space="preserve">padres de familia o acudientes </t>
    </r>
    <r>
      <rPr>
        <sz val="11"/>
        <color theme="1"/>
        <rFont val="Arial"/>
        <family val="2"/>
      </rPr>
      <t>para el acompañamiento en el mejoramiento y fortalecimiento de los aprendizajes.</t>
    </r>
  </si>
  <si>
    <r>
      <t xml:space="preserve">Se incluyen acciones de </t>
    </r>
    <r>
      <rPr>
        <b/>
        <sz val="11"/>
        <color theme="1"/>
        <rFont val="Arial"/>
        <family val="2"/>
      </rPr>
      <t xml:space="preserve">autoevalución </t>
    </r>
    <r>
      <rPr>
        <sz val="11"/>
        <color theme="1"/>
        <rFont val="Arial"/>
        <family val="2"/>
      </rPr>
      <t>en la que los estudiantes participan de su propio proceso de evaluación</t>
    </r>
  </si>
  <si>
    <r>
      <t xml:space="preserve">Se incluyen acciones de </t>
    </r>
    <r>
      <rPr>
        <b/>
        <sz val="11"/>
        <color theme="1"/>
        <rFont val="Arial"/>
        <family val="2"/>
      </rPr>
      <t xml:space="preserve">co-evaluación </t>
    </r>
    <r>
      <rPr>
        <sz val="11"/>
        <color theme="1"/>
        <rFont val="Arial"/>
        <family val="2"/>
      </rPr>
      <t>en la que se practica una evaluación entre pares favoreciendo trabajo colaborativo, discusión y valoración en grupo.</t>
    </r>
  </si>
  <si>
    <r>
      <t xml:space="preserve">El SIEE incluye actividades de </t>
    </r>
    <r>
      <rPr>
        <b/>
        <sz val="11"/>
        <color theme="1"/>
        <rFont val="Arial"/>
        <family val="2"/>
      </rPr>
      <t xml:space="preserve">nivelación y retroalimentación </t>
    </r>
    <r>
      <rPr>
        <sz val="11"/>
        <color theme="1"/>
        <rFont val="Arial"/>
        <family val="2"/>
      </rPr>
      <t>orientadas al bienestar y mejores desempeños de los estudiantes</t>
    </r>
  </si>
  <si>
    <r>
      <t xml:space="preserve">Las actividades de nivelación se proponen </t>
    </r>
    <r>
      <rPr>
        <b/>
        <sz val="11"/>
        <color theme="1"/>
        <rFont val="Arial"/>
        <family val="2"/>
      </rPr>
      <t xml:space="preserve">para todo el año escolar </t>
    </r>
    <r>
      <rPr>
        <sz val="11"/>
        <color theme="1"/>
        <rFont val="Arial"/>
        <family val="2"/>
      </rPr>
      <t>y no solo al final de los periodos académicos</t>
    </r>
  </si>
  <si>
    <r>
      <t xml:space="preserve">El proceso de nivelación propuesto en el SIEE menciona los </t>
    </r>
    <r>
      <rPr>
        <b/>
        <sz val="11"/>
        <color theme="1"/>
        <rFont val="Arial"/>
        <family val="2"/>
      </rPr>
      <t xml:space="preserve">materiales, instrumentos, actividades, acompañamiento y retroalimentación </t>
    </r>
    <r>
      <rPr>
        <sz val="11"/>
        <color theme="1"/>
        <rFont val="Arial"/>
        <family val="2"/>
      </rPr>
      <t>que deben tener en cuenta los docentes</t>
    </r>
  </si>
  <si>
    <r>
      <t xml:space="preserve">El proceso de nivelación incluye </t>
    </r>
    <r>
      <rPr>
        <b/>
        <sz val="11"/>
        <color theme="1"/>
        <rFont val="Arial"/>
        <family val="2"/>
      </rPr>
      <t xml:space="preserve">todas las dimensiones </t>
    </r>
    <r>
      <rPr>
        <sz val="11"/>
        <color theme="1"/>
        <rFont val="Arial"/>
        <family val="2"/>
      </rPr>
      <t>que se desean fortalecer durante el proceso formativo, no únicamente la cognitiva.</t>
    </r>
  </si>
  <si>
    <r>
      <t xml:space="preserve">El SIEE define y explica las acciones y </t>
    </r>
    <r>
      <rPr>
        <b/>
        <sz val="11"/>
        <color theme="1"/>
        <rFont val="Arial"/>
        <family val="2"/>
      </rPr>
      <t xml:space="preserve">funciones de los diferentes actores </t>
    </r>
    <r>
      <rPr>
        <sz val="11"/>
        <color theme="1"/>
        <rFont val="Arial"/>
        <family val="2"/>
      </rPr>
      <t>del establecimiento educativo en el proceso de evaluación de estudiantes.</t>
    </r>
  </si>
  <si>
    <r>
      <t xml:space="preserve">Contiene un </t>
    </r>
    <r>
      <rPr>
        <b/>
        <sz val="11"/>
        <color theme="1"/>
        <rFont val="Arial"/>
        <family val="2"/>
      </rPr>
      <t xml:space="preserve">reglamento </t>
    </r>
    <r>
      <rPr>
        <sz val="11"/>
        <color theme="1"/>
        <rFont val="Arial"/>
        <family val="2"/>
      </rPr>
      <t>de cómo, cuándo y qué evaluar</t>
    </r>
  </si>
  <si>
    <r>
      <t xml:space="preserve">Advierte y establece la responsabilidad de la </t>
    </r>
    <r>
      <rPr>
        <b/>
        <sz val="11"/>
        <color theme="1"/>
        <rFont val="Arial"/>
        <family val="2"/>
      </rPr>
      <t xml:space="preserve">sistematización y registro de la evaluación </t>
    </r>
    <r>
      <rPr>
        <sz val="11"/>
        <color theme="1"/>
        <rFont val="Arial"/>
        <family val="2"/>
      </rPr>
      <t>interna y del seguimiento de los estudiantes.</t>
    </r>
  </si>
  <si>
    <r>
      <t>Define las funciones, competencias, conformación o elección de los miembros, de las</t>
    </r>
    <r>
      <rPr>
        <b/>
        <sz val="11"/>
        <color theme="1"/>
        <rFont val="Arial"/>
        <family val="2"/>
      </rPr>
      <t xml:space="preserve"> comisiones u órganos </t>
    </r>
    <r>
      <rPr>
        <sz val="11"/>
        <color theme="1"/>
        <rFont val="Arial"/>
        <family val="2"/>
      </rPr>
      <t>que se establezcan para procesos evaluativos.</t>
    </r>
  </si>
  <si>
    <r>
      <t xml:space="preserve">Define los </t>
    </r>
    <r>
      <rPr>
        <b/>
        <sz val="11"/>
        <color theme="1"/>
        <rFont val="Arial"/>
        <family val="2"/>
      </rPr>
      <t xml:space="preserve">canales y medios para reclamaciones, </t>
    </r>
    <r>
      <rPr>
        <sz val="11"/>
        <color theme="1"/>
        <rFont val="Arial"/>
        <family val="2"/>
      </rPr>
      <t>segundo evaluador, o revisión de casos especiales.</t>
    </r>
  </si>
  <si>
    <r>
      <t xml:space="preserve">El SIEE menciona la cantidad de </t>
    </r>
    <r>
      <rPr>
        <b/>
        <sz val="11"/>
        <color theme="1"/>
        <rFont val="Arial"/>
        <family val="2"/>
      </rPr>
      <t xml:space="preserve">entregas de informes a los padres de familia (por lo menos dos </t>
    </r>
    <r>
      <rPr>
        <sz val="11"/>
        <color theme="1"/>
        <rFont val="Arial"/>
        <family val="2"/>
      </rPr>
      <t>durante el año escolar).</t>
    </r>
  </si>
  <si>
    <r>
      <t xml:space="preserve">Se evidencia que los </t>
    </r>
    <r>
      <rPr>
        <b/>
        <sz val="11"/>
        <color theme="1"/>
        <rFont val="Arial"/>
        <family val="2"/>
      </rPr>
      <t>períodos académicos</t>
    </r>
    <r>
      <rPr>
        <sz val="11"/>
        <color theme="1"/>
        <rFont val="Arial"/>
        <family val="2"/>
      </rPr>
      <t xml:space="preserve"> propuestos no son concebidos como procesos independientes, sino como cohortes para apreciar el desempeño.</t>
    </r>
  </si>
  <si>
    <r>
      <t xml:space="preserve">Se observa que </t>
    </r>
    <r>
      <rPr>
        <b/>
        <sz val="11"/>
        <color theme="1"/>
        <rFont val="Arial"/>
        <family val="2"/>
      </rPr>
      <t xml:space="preserve">no existen ponderaciones </t>
    </r>
    <r>
      <rPr>
        <sz val="11"/>
        <color theme="1"/>
        <rFont val="Arial"/>
        <family val="2"/>
      </rPr>
      <t>o pesos de calificaciones entre los períodos académicos para determinar calificaciones finales.</t>
    </r>
  </si>
  <si>
    <r>
      <t xml:space="preserve">La </t>
    </r>
    <r>
      <rPr>
        <b/>
        <sz val="11"/>
        <color theme="1"/>
        <rFont val="Arial"/>
        <family val="2"/>
      </rPr>
      <t xml:space="preserve">promoción anticipada </t>
    </r>
    <r>
      <rPr>
        <sz val="11"/>
        <color theme="1"/>
        <rFont val="Arial"/>
        <family val="2"/>
      </rPr>
      <t>se realiza solo en el primer período académico.</t>
    </r>
  </si>
  <si>
    <r>
      <t xml:space="preserve">La estructura propuesta para entregar los informes de evaluación de estudiantes es </t>
    </r>
    <r>
      <rPr>
        <b/>
        <sz val="11"/>
        <color theme="1"/>
        <rFont val="Arial"/>
        <family val="2"/>
      </rPr>
      <t xml:space="preserve">clara, comprensible y brinda información integral </t>
    </r>
    <r>
      <rPr>
        <sz val="11"/>
        <color theme="1"/>
        <rFont val="Arial"/>
        <family val="2"/>
      </rPr>
      <t>del avance de formación</t>
    </r>
  </si>
  <si>
    <r>
      <t xml:space="preserve">Las valoraciones o los valores de la escala se encuentran acompañados de una </t>
    </r>
    <r>
      <rPr>
        <b/>
        <sz val="11"/>
        <color theme="1"/>
        <rFont val="Arial"/>
        <family val="2"/>
      </rPr>
      <t xml:space="preserve">descripción cualitativa del desempeño </t>
    </r>
    <r>
      <rPr>
        <sz val="11"/>
        <color theme="1"/>
        <rFont val="Arial"/>
        <family val="2"/>
      </rPr>
      <t>del estudiante.</t>
    </r>
  </si>
  <si>
    <r>
      <t xml:space="preserve">El informe presenta  la </t>
    </r>
    <r>
      <rPr>
        <b/>
        <sz val="11"/>
        <color theme="1"/>
        <rFont val="Arial"/>
        <family val="2"/>
      </rPr>
      <t xml:space="preserve">escala institucional </t>
    </r>
    <r>
      <rPr>
        <sz val="11"/>
        <color theme="1"/>
        <rFont val="Arial"/>
        <family val="2"/>
      </rPr>
      <t xml:space="preserve">y su </t>
    </r>
    <r>
      <rPr>
        <b/>
        <sz val="11"/>
        <color theme="1"/>
        <rFont val="Arial"/>
        <family val="2"/>
      </rPr>
      <t xml:space="preserve">equivalencia </t>
    </r>
    <r>
      <rPr>
        <sz val="11"/>
        <color theme="1"/>
        <rFont val="Arial"/>
        <family val="2"/>
      </rPr>
      <t>con la escala nacional</t>
    </r>
  </si>
  <si>
    <r>
      <t xml:space="preserve">El informe incluye una sección con los </t>
    </r>
    <r>
      <rPr>
        <b/>
        <sz val="11"/>
        <color theme="1"/>
        <rFont val="Arial"/>
        <family val="2"/>
      </rPr>
      <t xml:space="preserve">criterios de promoción </t>
    </r>
    <r>
      <rPr>
        <sz val="11"/>
        <color theme="1"/>
        <rFont val="Arial"/>
        <family val="2"/>
      </rPr>
      <t>del grado</t>
    </r>
  </si>
  <si>
    <r>
      <t xml:space="preserve">En caso de reprobación, el informe señala qué </t>
    </r>
    <r>
      <rPr>
        <b/>
        <sz val="11"/>
        <color theme="1"/>
        <rFont val="Arial"/>
        <family val="2"/>
      </rPr>
      <t xml:space="preserve">desempeños </t>
    </r>
    <r>
      <rPr>
        <sz val="11"/>
        <color theme="1"/>
        <rFont val="Arial"/>
        <family val="2"/>
      </rPr>
      <t>no se evidencian y, en el caso de aprobación, describe el desarrollo alcanzado.</t>
    </r>
  </si>
  <si>
    <r>
      <t xml:space="preserve">En el informe se evidencia precisión en torno a las calificaciones: si se generan por </t>
    </r>
    <r>
      <rPr>
        <b/>
        <sz val="11"/>
        <color theme="1"/>
        <rFont val="Arial"/>
        <family val="2"/>
      </rPr>
      <t xml:space="preserve">áreas, asignaturas o grupos de áreas </t>
    </r>
    <r>
      <rPr>
        <sz val="11"/>
        <color theme="1"/>
        <rFont val="Arial"/>
        <family val="2"/>
      </rPr>
      <t>y si hay ponderaciones entre estas.</t>
    </r>
  </si>
  <si>
    <r>
      <t xml:space="preserve">El SIEE describe las </t>
    </r>
    <r>
      <rPr>
        <b/>
        <sz val="11"/>
        <color theme="1"/>
        <rFont val="Arial"/>
        <family val="2"/>
      </rPr>
      <t xml:space="preserve">instancias para la resolución de reclamaciones </t>
    </r>
    <r>
      <rPr>
        <sz val="11"/>
        <color theme="1"/>
        <rFont val="Arial"/>
        <family val="2"/>
      </rPr>
      <t>de padres de familia y estudiantes sobre la evaluación y promoción</t>
    </r>
  </si>
  <si>
    <r>
      <t xml:space="preserve">El SIEE es claro en presentar al </t>
    </r>
    <r>
      <rPr>
        <b/>
        <sz val="11"/>
        <color theme="1"/>
        <rFont val="Arial"/>
        <family val="2"/>
      </rPr>
      <t xml:space="preserve">estudiante como centro </t>
    </r>
    <r>
      <rPr>
        <sz val="11"/>
        <color theme="1"/>
        <rFont val="Arial"/>
        <family val="2"/>
      </rPr>
      <t>del proceso educativo</t>
    </r>
  </si>
  <si>
    <r>
      <t xml:space="preserve">Incluye los </t>
    </r>
    <r>
      <rPr>
        <b/>
        <sz val="11"/>
        <color theme="1"/>
        <rFont val="Arial"/>
        <family val="2"/>
      </rPr>
      <t xml:space="preserve">mecanismos de divulgación y socialización </t>
    </r>
    <r>
      <rPr>
        <sz val="11"/>
        <color theme="1"/>
        <rFont val="Arial"/>
        <family val="2"/>
      </rPr>
      <t>de procedimientos propios de la evaluación de estudiantes en la IE</t>
    </r>
  </si>
  <si>
    <r>
      <t xml:space="preserve">El SIEE fue </t>
    </r>
    <r>
      <rPr>
        <b/>
        <sz val="11"/>
        <color theme="1"/>
        <rFont val="Arial"/>
        <family val="2"/>
      </rPr>
      <t xml:space="preserve">socializado con la comunidad </t>
    </r>
    <r>
      <rPr>
        <sz val="11"/>
        <color theme="1"/>
        <rFont val="Arial"/>
        <family val="2"/>
      </rPr>
      <t>educativa y se atendieron sus observaciones y propuestas</t>
    </r>
  </si>
  <si>
    <r>
      <t xml:space="preserve">El </t>
    </r>
    <r>
      <rPr>
        <b/>
        <sz val="11"/>
        <color theme="1"/>
        <rFont val="Arial"/>
        <family val="2"/>
      </rPr>
      <t xml:space="preserve">Consejo Académico </t>
    </r>
    <r>
      <rPr>
        <sz val="11"/>
        <color theme="1"/>
        <rFont val="Arial"/>
        <family val="2"/>
      </rPr>
      <t>revisa y ajusta anualmente el SIEE para enviarlo a aprobación al Consejo Directivo</t>
    </r>
  </si>
  <si>
    <r>
      <t xml:space="preserve">El </t>
    </r>
    <r>
      <rPr>
        <b/>
        <sz val="11"/>
        <color theme="1"/>
        <rFont val="Arial"/>
        <family val="2"/>
      </rPr>
      <t xml:space="preserve">Consejo Directivo </t>
    </r>
    <r>
      <rPr>
        <sz val="11"/>
        <color theme="1"/>
        <rFont val="Arial"/>
        <family val="2"/>
      </rPr>
      <t>aprueba y adopta el SIEE dentro del PEI y da las pautas para su divulgación.</t>
    </r>
  </si>
  <si>
    <t>¿Atiende población étnica?</t>
  </si>
  <si>
    <t>¿Atiende población migrante?</t>
  </si>
  <si>
    <t>¿Atiende población con discapacidad?</t>
  </si>
  <si>
    <t>Necesidad de ajuste</t>
  </si>
  <si>
    <t>Inmediato</t>
  </si>
  <si>
    <t>A corto plazo</t>
  </si>
  <si>
    <t>A largo plazo</t>
  </si>
  <si>
    <t>Información adicional</t>
  </si>
  <si>
    <t>ETC</t>
  </si>
  <si>
    <t>Buga</t>
  </si>
  <si>
    <t>Paso 4.  Estado y Nivel de intervención</t>
  </si>
  <si>
    <t>Priorización</t>
  </si>
  <si>
    <t>Paso 2.  Ajustes transitorios al SIEE</t>
  </si>
  <si>
    <t>Planeación</t>
  </si>
  <si>
    <t>Los criterios están definidos en el documento del SIEE y son implementados según lo descrito, pero hay necesidad de incluir más criterios en el documento.</t>
  </si>
  <si>
    <t>Paso 3. Revisión Elementos constitutivos</t>
  </si>
  <si>
    <t>Objetivo</t>
  </si>
  <si>
    <t>Diligenciamiento</t>
  </si>
  <si>
    <t>Poblacion objetivo</t>
  </si>
  <si>
    <t>Autodiligenciamiento</t>
  </si>
  <si>
    <t>Rectores o responsable del proceso del SIEE</t>
  </si>
  <si>
    <t>¿Se realizaron ajustes transitorios?</t>
  </si>
  <si>
    <t>Parcialmente</t>
  </si>
  <si>
    <t>Los criterios de evaluación y promoción</t>
  </si>
  <si>
    <t>La escala de valoración institucional y su respectiva equivalencia con la escala nacional.</t>
  </si>
  <si>
    <t>Las estrategias de valoración integral de los desempeños de los estudiantes.</t>
  </si>
  <si>
    <t>Los procesos de autoevaluación de los estudiantes.</t>
  </si>
  <si>
    <t>Puntaje selección de criterios</t>
  </si>
  <si>
    <t xml:space="preserve">No </t>
  </si>
  <si>
    <t>Los procesos, acciones o criterios del elemento constitutivo se encuentran descritos en el documento e implementados según lo establecido en el SIEE, pero se evidencia la necesidad de ajuste.</t>
  </si>
  <si>
    <t>Los procesos, acciones o criterios del elemento constitutivo se encuentran descritos en el documento, pero se están desarrollando o llevando a la práctica parcialmente según lo establecido en el SIEE. Se evidencia la necesidad de ajuste.</t>
  </si>
  <si>
    <t>Los procesos, acciones o criterios del elemento constitutivo se encuentran descritos en el documento, pero no se están desarrollando o llevando a la práctica según lo establecido en el SIEE. Se evidencia la necesidad de ajuste.</t>
  </si>
  <si>
    <t>Los procesos, acciones o criterios del elemento constitutivo se encuentran parcialmente descritos en el documento e implementados según lo descrito. Se evidencia la necesidad de ajuste.</t>
  </si>
  <si>
    <t>Se estan desarrollando procesos, acciones o criterios relacionados con el elemento constitutivo, pero no están descritos en el documento del SIEE. Se evidencia la necesidad de ajuste.</t>
  </si>
  <si>
    <t>Los procesos, acciones o criterios del elemento constitutivo se encuentran parcialmente descritos en el documento y se están desarrollando o llevando a la práctica de manera parcial según lo establecido en el SIEE. Se evidencia la necesidad de ajuste.</t>
  </si>
  <si>
    <t>Los procesos, acciones o criterios del elemento constitutivo se encuentran parcialmente descritos en el documento pero no se están desarrollando o llevando a la práctica según lo establecido en el SIEE. Se evidencia la necesidad de ajuste.</t>
  </si>
  <si>
    <t>No se encuentran descritos en el documento del SIEE ni se estan desarrollando o poniendo en práctica procesos, acciones o criterios del elemento constitutivo. Se evidencia la necesidad de ajuste.</t>
  </si>
  <si>
    <t>Modelos Flexibles de Básica y Media:</t>
  </si>
  <si>
    <t>Actualizar de acuerdo con la necesidad</t>
  </si>
  <si>
    <t>Hay aspectos descritos en el documento del SIEE referidos a la escala de valoración, pero en el aula se emplean rúbricas y ponderaciones de las calificaciones que no están descritas en el SIEE.</t>
  </si>
  <si>
    <t xml:space="preserve">Intervención </t>
  </si>
  <si>
    <t>Estado de desarrollo de los Elementos constitutivos del SIEE</t>
  </si>
  <si>
    <t>Instrumento para la revisión del estado de desarrollo de los elementos constitutivos 
del Sistema Institucional de Evaluación de Estudiantes -SIEE-</t>
  </si>
  <si>
    <t>Realice observaciones de la población atendida si lo considera necesario:</t>
  </si>
  <si>
    <t xml:space="preserve"> Intervención</t>
  </si>
  <si>
    <t>Permanente</t>
  </si>
  <si>
    <t>A continuación, apreciará el orden de priorización y el estado de los elementos constitutivos del SIEE para que se inicie el plan de fortalecimiento o mejoramiento al Sistema Institucional de Evaluación de Estudiantes.</t>
  </si>
  <si>
    <t>No se encuentran descrito el elemento constitutivo en el documento del SIEE, aunque se estan desarrollando o poniendo en práctica diferentes procesos, acciones o criterios. Se evidencia la necesidad de ajuste.</t>
  </si>
  <si>
    <t>CODIGO_MEN</t>
  </si>
  <si>
    <t>ENTIDAD_TERRITORIAL</t>
  </si>
  <si>
    <t>AMAZONAS</t>
  </si>
  <si>
    <t>ANTIOQUIA</t>
  </si>
  <si>
    <t>APARTADÓ</t>
  </si>
  <si>
    <t>ARAUCA</t>
  </si>
  <si>
    <t>ARMENIA</t>
  </si>
  <si>
    <t>ATLÁNTICO</t>
  </si>
  <si>
    <t>BARRANCABERMEJA</t>
  </si>
  <si>
    <t>BARRANQUILLA</t>
  </si>
  <si>
    <t>BELLO</t>
  </si>
  <si>
    <t>BOGOTÁ</t>
  </si>
  <si>
    <t>BOLÍVAR</t>
  </si>
  <si>
    <t>BOYACÁ</t>
  </si>
  <si>
    <t>BUCARAMANGA</t>
  </si>
  <si>
    <t>BUENAVENTURA</t>
  </si>
  <si>
    <t>BUGA</t>
  </si>
  <si>
    <t>CALDAS</t>
  </si>
  <si>
    <t>CALI</t>
  </si>
  <si>
    <t>CAQUETÁ</t>
  </si>
  <si>
    <t>CARTAGENA</t>
  </si>
  <si>
    <t>CARTAGO</t>
  </si>
  <si>
    <t>CASANARE</t>
  </si>
  <si>
    <t>CAUCA</t>
  </si>
  <si>
    <t>CESAR</t>
  </si>
  <si>
    <t>CHÍA</t>
  </si>
  <si>
    <t>CHOCÓ</t>
  </si>
  <si>
    <t>CIÉNAGA</t>
  </si>
  <si>
    <t>CÓRDOBA</t>
  </si>
  <si>
    <t>CÚCUTA</t>
  </si>
  <si>
    <t>CUNDINAMARCA</t>
  </si>
  <si>
    <t>DOSQUEBRADAS</t>
  </si>
  <si>
    <t>DUITAMA</t>
  </si>
  <si>
    <t>ENVIGADO</t>
  </si>
  <si>
    <t>FACATATIVÁ</t>
  </si>
  <si>
    <t>FLORENCIA</t>
  </si>
  <si>
    <t>FLORIDABLANCA</t>
  </si>
  <si>
    <t>FUNZA</t>
  </si>
  <si>
    <t>FUSAGASUGÁ</t>
  </si>
  <si>
    <t>GIRARDOT</t>
  </si>
  <si>
    <t>GIRÓN</t>
  </si>
  <si>
    <t>GUAINÍA</t>
  </si>
  <si>
    <t>GUAVIARE</t>
  </si>
  <si>
    <t>HUILA</t>
  </si>
  <si>
    <t>IBAGUÉ</t>
  </si>
  <si>
    <t>IPIALES</t>
  </si>
  <si>
    <t>ITAGÜÍ</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</si>
  <si>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</si>
  <si>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</si>
  <si>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</si>
  <si>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</si>
  <si>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</si>
  <si>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</si>
  <si>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</si>
  <si>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</si>
  <si>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</si>
  <si>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</si>
  <si>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</si>
  <si>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</si>
  <si>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</si>
  <si>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</si>
  <si>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</si>
  <si>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</si>
  <si>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</si>
  <si>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</si>
  <si>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</si>
  <si>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</si>
  <si>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</si>
  <si>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</si>
  <si>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</si>
  <si>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</si>
  <si>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</si>
  <si>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</si>
  <si>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</si>
  <si>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SABANETA</t>
  </si>
  <si>
    <t>SAHAGÚN</t>
  </si>
  <si>
    <t>SAN ANDRÉS</t>
  </si>
  <si>
    <t>SANTA MARTA</t>
  </si>
  <si>
    <t>SANTANDER</t>
  </si>
  <si>
    <t>SINCELEJO</t>
  </si>
  <si>
    <t>SOACHA</t>
  </si>
  <si>
    <t>SOGAMOSO</t>
  </si>
  <si>
    <t>SOLEDAD</t>
  </si>
  <si>
    <t>SUCRE</t>
  </si>
  <si>
    <t>TOLIMA</t>
  </si>
  <si>
    <t>TULUÁ</t>
  </si>
  <si>
    <t>TUMACO</t>
  </si>
  <si>
    <t>TUNJA</t>
  </si>
  <si>
    <t>TURBO</t>
  </si>
  <si>
    <t>URIBIA</t>
  </si>
  <si>
    <t>VALLE DEL CAUCA</t>
  </si>
  <si>
    <t>VALLEDUPAR</t>
  </si>
  <si>
    <t>VAUPÉS</t>
  </si>
  <si>
    <t>VICHADA</t>
  </si>
  <si>
    <t>VILLAVICENCIO</t>
  </si>
  <si>
    <t>YOPAL</t>
  </si>
  <si>
    <t>YUMBO</t>
  </si>
  <si>
    <t>ZIPAQUIRÁ</t>
  </si>
  <si>
    <t>Bogotá</t>
  </si>
  <si>
    <t>Norte De Santander</t>
  </si>
  <si>
    <t>Valle Del Cauca</t>
  </si>
  <si>
    <t>Los procesos, acciones o criterios del elemento constitutivo se encuentran descritos en el documento del SIEE e implementados según lo establecido. Ajustar de acuerdo con las necesidades identificadas durante la práctica.</t>
  </si>
  <si>
    <t>Semáforo</t>
  </si>
  <si>
    <t>Características esenciales de los Elementos Constitutivos del SIEE</t>
  </si>
  <si>
    <t xml:space="preserve">A continuación se presentan las generalidades que deben contener los elementos constitutivos del SIEE. </t>
  </si>
  <si>
    <t>Número</t>
  </si>
  <si>
    <t>Elemento Constitutivo</t>
  </si>
  <si>
    <t>Texto de la descripción</t>
  </si>
  <si>
    <t>Las acciones de seguimiento para el mejoramiento de los desempeños de los estudiantes durante el  año escolar.</t>
  </si>
  <si>
    <t>Describe los mecanismos e instrumentos para hacer el seguimiento a los desempeños de los estudiantes y enuncia los elementos que deben considerarse. Propone las consideraciones y estrategias para el acompañamiento constante durante todo el año escolar, ante las situaciones de promoción anticipada, bajos niveles de desempeño o el ingreso de un estudiante nuevo al Establecimiento Educativo. Asimismo, especifica estrategias especiales de apoyo que motiven a los estudiantes que obtienen desempeños superiores o altos.
Determina las acciones y estrategias que deben adoptarse apartir del nivel de desempeño de cada estudiante para implementar estrategias de mejoramiento para garantizar se alcancen los objetivos de aprendizajes definidos en el grado en que se encuentra es estudiante. Asimismo, plantea evaluaciones de diagnóstico como punto de partida, define momentos de monitoreo y seguimiento a los avances de los estudiantes para cada uno de los criterios de evaluación.</t>
  </si>
  <si>
    <t>Las estrategias de apoyo necesarias para resolver situaciones pedagógicas pendientes de los estudiantes.</t>
  </si>
  <si>
    <t>Describe las estrategias, responsables, momentos y consideraciones para implementar, durante todo el año escolar, actividades de apoyo que permitan la nivelación de los estudiantes y el fortalecimiento de las competencias, aprendizajes, objetivos, metas y estándares fijados para el grado que se encuentra cursando.
Orienta como a partir de los resultados de aprendizaje se establecen evaluaciones diagnósticas para establecer estrategias de nivelación personalizadas o grupales de acuerdo con los aprendizajes esperados que desarrollen los estudiantes.</t>
  </si>
  <si>
    <t>Las acciones para garantizar que los directivos docentes y docentes del establecimiento educativo cumplan con los procesos evaluativos estipulados en el sistema institucional de evaluación.</t>
  </si>
  <si>
    <t>La periodicidad de entrega de informes a los padres de familia.</t>
  </si>
  <si>
    <t>Señala los tiempos y momentos en los que se brindan informes de los procesos educativos de los estudiantes. Tiene en cuenta que el número de periodos no puede ser inferior a dos.
Presenta el cronograma de fechas o momentos en los cuales se socializan a los padres de familia los informes de los estudiantes.</t>
  </si>
  <si>
    <t>La estructura de los informes de los estudiantes, para que sean claros, comprensibles y den información integral del avance en la formación</t>
  </si>
  <si>
    <t>Las instancias, procedimientos y mecanismos de atención y resolución de reclamaciones de padres  de familia y estudiantes sobre la evaluación y promoción</t>
  </si>
  <si>
    <t>Establece los mecanismos de solución a las reclamaciones o inquietudes  que tienen su origen durante el proceso y los resultados de la evaluación y la promoción escolar.
Determina las instancias o responsables y los protocolos que se deben seguir para  intervenir en la solución de las reclamaciones.
Determina los deberes, derechos y resposabilidades de los actores que hacen parte en la atención y resoluciónde reclamaciones de los procesos de evaluación y promoción escolar.</t>
  </si>
  <si>
    <t>Los mecanismos de participación de la comunidad educativa en la construcción del sistema institucional de evaluación de los estudiantes.</t>
  </si>
  <si>
    <t>Resultado</t>
  </si>
  <si>
    <t>Haga Clic aquí para ir a la hoja de Resultados</t>
  </si>
  <si>
    <t>Haga clic aquí para volver al instrumento</t>
  </si>
  <si>
    <t>Haga clic aquí para ver las descripciones de los elementos constitutivos</t>
  </si>
  <si>
    <t>11.	Los mecanismos de participación de la comunidad educativa en la construcción del sistema institucional de evaluación de los estudiantes.</t>
  </si>
  <si>
    <t>Cuando las acciones, procesos o criterios establecidos para el elemento constitutivo se encuentran descritos en el documento del SIEE.</t>
  </si>
  <si>
    <t>Cuando las acciones, procesos o criterios establecidos para el elemento constitutivo están siendo desarrollados según lo establecido en el documento del SIEE.</t>
  </si>
  <si>
    <r>
      <rPr>
        <b/>
        <sz val="12"/>
        <color theme="1"/>
        <rFont val="Arial"/>
        <family val="2"/>
      </rPr>
      <t>Documentado</t>
    </r>
    <r>
      <rPr>
        <sz val="12"/>
        <color theme="1"/>
        <rFont val="Arial"/>
        <family val="2"/>
      </rPr>
      <t xml:space="preserve"> </t>
    </r>
  </si>
  <si>
    <r>
      <rPr>
        <b/>
        <sz val="12"/>
        <color theme="1"/>
        <rFont val="Arial"/>
        <family val="2"/>
      </rPr>
      <t>Implementado</t>
    </r>
    <r>
      <rPr>
        <sz val="12"/>
        <color theme="1"/>
        <rFont val="Arial"/>
        <family val="2"/>
      </rPr>
      <t xml:space="preserve"> </t>
    </r>
  </si>
  <si>
    <t>Características de desarrollo de los elementos constitutivos</t>
  </si>
  <si>
    <t xml:space="preserve">A continuación, puede evidenciar un ejemplo de diligenciamiento del paso 3. 
</t>
  </si>
  <si>
    <r>
      <t xml:space="preserve">La columna </t>
    </r>
    <r>
      <rPr>
        <b/>
        <sz val="11"/>
        <color theme="1"/>
        <rFont val="Arial"/>
        <family val="2"/>
      </rPr>
      <t>Necesidad de ajuste</t>
    </r>
    <r>
      <rPr>
        <sz val="11"/>
        <color theme="1"/>
        <rFont val="Arial"/>
        <family val="2"/>
      </rPr>
      <t xml:space="preserve"> mostrará la necesidad de actualizar o ajustar lo descrito en el documento o en su implementación, o si por el contrario se actualizará en algún momento cuando se produzca la necesidad.
En la hoja "Descripciones" puede apreciar las descripciones de cada uno de los elementos constitutivos para realizar la valoración.</t>
    </r>
  </si>
  <si>
    <t>Si atiende población étnica, con discapacidad o migrante, los elementos constitutivos deben tener en cuenta adaptaciones de acuerdo con el marco de la educación inclusiva.</t>
  </si>
  <si>
    <t>Describe la estructura del informe considerando los aspectos que el Establecimiento Educativo ha definido para que este brinde información completa del proceso de avance del estudiante en sus desempeños y su desarrollo integral. La estructura se describe, como también los elementos que la constituyen, teniendo en cuenta que la escala de valoración debe presentar la equivalencia con la escala nacional.</t>
  </si>
  <si>
    <t>Orienta y establece los protocolos para la participación de los diferentes integrantes de la comunidad educativa para que esta pueda exponer sus puntos de vista y las garantías sobre el proceso de la evaluación. 
Determina los canales de comunicación, los responsables, cronogramas para la revisión, actualización, modificación de criterios o elementos del SIEE.
Considera lo establecido en el artículo 2.3.3.3.3.8 del Decreto 1075 de 2015 en cuanto al procedimiento para la creación, o mdificación del Sistema Institucional de Evaluación de los Estudiantes - SIEE.</t>
  </si>
  <si>
    <t xml:space="preserve">Define la escala de valoración institucional con la cual se califica y se sistematiza las valoraciones realizadas sobre los seguimientos y evaluaciones a los desempeños de los estudiantes. La escala puede ser de naturaleza cualitativa, cuatitativa o de las dos. La escala puede estar expresada en términos númericos, nominales, ordinales o icónicos para dar cuenta del desarrollo de las competencias de los estudiantes. 
La escala debe indicar y describir cada uno de los niveles de valoración, especificando que el nivel Bajo es la no superación de los desempeños o la reprobación del área o asignatura.
Indica la equivalencia entre la escala institucional y la escala de valoración nacional, la cual debe considerarse o usarse en el momento de emitir informes, boletines o constancias de desempeño.
 </t>
  </si>
  <si>
    <t>Establece los aspectos, protocolos y herramientas a utilizar para realizar el seguimiento al desarrollo integral de los estudiantes, teniendo en cuenta las dimenciones cognitivas o académicas, sociales, emocionales y fisiológicas, en el contexto de la comunidad educativa. 
Presenta las estrategias para realizar la valoraración de los desempeños de los estudiantes en las diferentes dimesiones.
Este elemento va más allá de determinar con qué y cómo se califican los desempeños, implica que se señalen los procesos y herramientas con las cuales se realiza el seguimiento al desarrollo del estudiante como ser humano.</t>
  </si>
  <si>
    <t xml:space="preserve">Establece las orientaciones e instrumentos para que los estudiantes realicen los procesos de autoevaluación y coevaluación. Describe los momentos en que los criterios de evaluación deben ser socializados con los estudiantes. 
Orienta los espacios de autoevaluación para que el estudiante se responsabilice de su propio proceso de aprendizaje.
Determina como se emplean los hallazgos de la autoevaluación para establecer estrategias de mejoramiento o seguimiento a los aprendizajes de los estudiantes.
Orienta la participación de los estudiantes en el diseño de herramientas y actividades para verificar si se alcanzaron los objetivos. </t>
  </si>
  <si>
    <t>Este elemento describe las estrategias y protocolos para verificar que los docentes y directivos docentes  cumplen con el acuerdo institucional al momento de aplicar los criterios de evaluación, criterios de promoción y los demás criterios de la evaluación definidos en el SIEE.
Establece los procedimientos administrativos para tomar correctivos cuando no se respetan los criterios establecidos en el SIEE por la comunidad educativa acorde con la normatividad vigente.</t>
  </si>
  <si>
    <t>Ficha del instrumento</t>
  </si>
  <si>
    <r>
      <t xml:space="preserve">A continuación encontrará una tabla en la que podrá indicar si se realizaron ajustes transitorios a los elementos constitutivos. Asimismo, podrá describir el ajuste que se realizó y determinar en la columna </t>
    </r>
    <r>
      <rPr>
        <b/>
        <sz val="12"/>
        <rFont val="Arial"/>
        <family val="2"/>
      </rPr>
      <t>Permanente</t>
    </r>
    <r>
      <rPr>
        <sz val="12"/>
        <rFont val="Arial"/>
        <family val="2"/>
      </rPr>
      <t xml:space="preserve"> si el ajuste transitorio quedará incluido de manera permanente en el SIEE del Establecimiento Educativo. </t>
    </r>
  </si>
  <si>
    <t>Teniendo en cuenta el paso anterior y analizando cada uno de los elementos constitutivos, diligencie la tabla, a partir de las siguientes premisas:</t>
  </si>
  <si>
    <r>
      <t xml:space="preserve">En la columna </t>
    </r>
    <r>
      <rPr>
        <b/>
        <sz val="12"/>
        <rFont val="Arial"/>
        <family val="2"/>
      </rPr>
      <t>Priorización</t>
    </r>
    <r>
      <rPr>
        <sz val="12"/>
        <rFont val="Arial"/>
        <family val="2"/>
      </rPr>
      <t xml:space="preserve"> digite o asigne el puesto o valor de prioridad para intervenir, actualizar o construir los elementos constitutivos, tenga en cuenta que el valor 1 obedecerá al elemento a intervenir en primer lugar y el valor 11 refiere al último elemento que modificará o actualizará.</t>
    </r>
  </si>
  <si>
    <r>
      <t xml:space="preserve">A continuación, apreciará el </t>
    </r>
    <r>
      <rPr>
        <b/>
        <sz val="12"/>
        <rFont val="Arial"/>
        <family val="2"/>
      </rPr>
      <t>Estado</t>
    </r>
    <r>
      <rPr>
        <sz val="12"/>
        <rFont val="Arial"/>
        <family val="2"/>
      </rPr>
      <t xml:space="preserve"> en el cual se encuentran cada uno de los Elementos Constitutivos del SIEE, y las observaciones percibidas por el establecimiento educativo.
</t>
    </r>
  </si>
  <si>
    <t>En la columna Intervención seleccione el tiempo para realizar los ajustes según lo considere.</t>
  </si>
  <si>
    <t>Establezca la planeación y las actividades que se desarrollarán para el ajuste y actualización del SIEE.</t>
  </si>
  <si>
    <t>Enuncia los aspectos y consideraciones institucionales, los criterios de la evaluación del establecimiento educativo que permitan identificar y valorar el aprendizaje en relación con lo que debe mostrar, exhibir, evidenciar o demostrar un estudiante en un momento determinado de su proceso educativo acorde con la propuesta formativa definida en el PEI.
Determina los criterios de evaluación los cuáles especifican como se aprueban las áreas o las asignaturas en cada uno de los grados,   y considera los criterios para la promoción de los estudiantes al siguiente grado, teniendo presente que estos pueden ser diferenciados para cada nivel educativo o grupo de grados.
Asimismo, describe los criterios para la promoción anticipada, así como el proceso para el estudio de cada situación, considerando la participación del Consejo Académico y el Consejo Directivo. 
En este elemento constitutivo se establece, si ha adoptado un Modelo Educativo Flexible, criterios de valoración y promoción diferenciales y acordes a la esencia del modelo adoptado. como también se deben presentar los criterios diferenciado que se hayan determinado para la población en inclusión (discapacidad, grupos étnicos, migrantes, extraedad).
Define el porcentaje de asistencia que incide en la promoción del estudiante 
Describe y determina los momentos y mecanismos en que los criterios de evaluación y promoción son socializados con los estudiantes y padres de familia.</t>
  </si>
  <si>
    <t>OE1</t>
  </si>
  <si>
    <t>OE2</t>
  </si>
  <si>
    <t>OE3</t>
  </si>
  <si>
    <t>OE4</t>
  </si>
  <si>
    <t>OE5</t>
  </si>
  <si>
    <t>OE6</t>
  </si>
  <si>
    <t>IA1</t>
  </si>
  <si>
    <t>IA2</t>
  </si>
  <si>
    <t>IA3</t>
  </si>
  <si>
    <t>IA4</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</si>
  <si>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</si>
  <si>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</si>
  <si>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</si>
  <si>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</si>
  <si>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</si>
  <si>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</si>
  <si>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</si>
  <si>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</si>
  <si>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</si>
  <si>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</si>
  <si>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</si>
  <si>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</si>
  <si>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</si>
  <si>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</si>
  <si>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</si>
  <si>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</si>
  <si>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</si>
  <si>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</si>
  <si>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</si>
  <si>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</si>
  <si>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</si>
  <si>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</si>
  <si>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</si>
  <si>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</si>
  <si>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</si>
  <si>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</si>
  <si>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</si>
  <si>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P2.10.1</t>
  </si>
  <si>
    <t>P2.10.2</t>
  </si>
  <si>
    <t>P2.10.3</t>
  </si>
  <si>
    <t>P2.11.1</t>
  </si>
  <si>
    <t>P2.11.2</t>
  </si>
  <si>
    <t>P2.11.3</t>
  </si>
  <si>
    <t>ID</t>
  </si>
  <si>
    <t>P3.1.1</t>
  </si>
  <si>
    <t>P3.1.2</t>
  </si>
  <si>
    <t>P3.1.3</t>
  </si>
  <si>
    <t>P3.1.4</t>
  </si>
  <si>
    <t>P3.2.1</t>
  </si>
  <si>
    <t>P3.2.2</t>
  </si>
  <si>
    <t>P3.2.3</t>
  </si>
  <si>
    <t>P3.2.4</t>
  </si>
  <si>
    <t>P3.3.1</t>
  </si>
  <si>
    <t>P3.3.2</t>
  </si>
  <si>
    <t>P3.3.3</t>
  </si>
  <si>
    <t>P3.3.4</t>
  </si>
  <si>
    <t>P3.4.1</t>
  </si>
  <si>
    <t>P3.4.2</t>
  </si>
  <si>
    <t>P3.4.3</t>
  </si>
  <si>
    <t>P3.4.4</t>
  </si>
  <si>
    <t>P3.5.1</t>
  </si>
  <si>
    <t>P3.5.2</t>
  </si>
  <si>
    <t>P3.5.3</t>
  </si>
  <si>
    <t>P3.5.4</t>
  </si>
  <si>
    <t>P3.6.1</t>
  </si>
  <si>
    <t>P3.6.2</t>
  </si>
  <si>
    <t>P3.6.3</t>
  </si>
  <si>
    <t>P3.6.4</t>
  </si>
  <si>
    <t>P3.7.1</t>
  </si>
  <si>
    <t>P3.7.2</t>
  </si>
  <si>
    <t>P3.7.3</t>
  </si>
  <si>
    <t>P3.7.4</t>
  </si>
  <si>
    <t>P3.8.1</t>
  </si>
  <si>
    <t>P3.8.2</t>
  </si>
  <si>
    <t>P3.8.3</t>
  </si>
  <si>
    <t>P3.8.4</t>
  </si>
  <si>
    <t>P3.9.1</t>
  </si>
  <si>
    <t>P3.9.2</t>
  </si>
  <si>
    <t>P3.9.3</t>
  </si>
  <si>
    <t>P3.9.4</t>
  </si>
  <si>
    <t>P3.10.1</t>
  </si>
  <si>
    <t>P3.10.2</t>
  </si>
  <si>
    <t>P3.10.3</t>
  </si>
  <si>
    <t>P3.10.4</t>
  </si>
  <si>
    <t>P3.11.1</t>
  </si>
  <si>
    <t>P3.11.2</t>
  </si>
  <si>
    <t>P3.11.3</t>
  </si>
  <si>
    <t>P3.11.4</t>
  </si>
  <si>
    <t>P4.11.1</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</si>
  <si>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</si>
  <si>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</si>
  <si>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</si>
  <si>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</si>
  <si>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</si>
  <si>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</si>
  <si>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</si>
  <si>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</si>
  <si>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</si>
  <si>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</si>
  <si>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</si>
  <si>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</si>
  <si>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</si>
  <si>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</si>
  <si>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</si>
  <si>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</si>
  <si>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</si>
  <si>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</si>
  <si>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</si>
  <si>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</si>
  <si>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</si>
  <si>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</si>
  <si>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</si>
  <si>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</si>
  <si>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</si>
  <si>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</si>
  <si>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</si>
  <si>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P4.10.1</t>
  </si>
  <si>
    <t>P4.10.2</t>
  </si>
  <si>
    <t>P4.10.3</t>
  </si>
  <si>
    <t>P4.11.2</t>
  </si>
  <si>
    <t>P4.11.3</t>
  </si>
  <si>
    <t>DANE EE</t>
  </si>
  <si>
    <t>Nombre establecimiento:</t>
  </si>
  <si>
    <t>Nombre establecimiento</t>
  </si>
  <si>
    <t>Código Dane</t>
  </si>
  <si>
    <t>Secretaría de Educación</t>
  </si>
  <si>
    <t>Municipio</t>
  </si>
  <si>
    <t>Preescolar</t>
  </si>
  <si>
    <t>Primaria</t>
  </si>
  <si>
    <t>Secundaria</t>
  </si>
  <si>
    <t>Media</t>
  </si>
  <si>
    <t>CLEI</t>
  </si>
  <si>
    <t>Modelos Flexibles de Básica y Media</t>
  </si>
  <si>
    <t>¿Se realizaron ajustes transitorios? Elemento 1</t>
  </si>
  <si>
    <t>¿Se realizaron ajustes transitorios? Elemento 2</t>
  </si>
  <si>
    <t>¿Se realizaron ajustes transitorios? Elemento 3</t>
  </si>
  <si>
    <t>¿Se realizaron ajustes transitorios? Elemento 4</t>
  </si>
  <si>
    <t>Descripción del ajuste  Elemento 1</t>
  </si>
  <si>
    <t>Permanente  Elemento 1</t>
  </si>
  <si>
    <t>Descripción del ajuste  Elemento 2</t>
  </si>
  <si>
    <t>Permanente  Elemento 2</t>
  </si>
  <si>
    <t>Descripción del ajuste  Elemento 3</t>
  </si>
  <si>
    <t>Permanente  Elemento 3</t>
  </si>
  <si>
    <t>Descripción del ajuste  Elemento 4</t>
  </si>
  <si>
    <t>Permanente  Elemento 4</t>
  </si>
  <si>
    <t>¿Se realizaron ajustes transitorios? Elemento 5</t>
  </si>
  <si>
    <t>Descripción del ajuste  Elemento 5</t>
  </si>
  <si>
    <t>Permanente  Elemento 5</t>
  </si>
  <si>
    <t>¿Se realizaron ajustes transitorios? Elemento 6</t>
  </si>
  <si>
    <t>Descripción del ajuste  Elemento 6</t>
  </si>
  <si>
    <t>Permanente  Elemento 6</t>
  </si>
  <si>
    <t>¿Se realizaron ajustes transitorios? Elemento 7</t>
  </si>
  <si>
    <t>Descripción del ajuste  Elemento 7</t>
  </si>
  <si>
    <t>Permanente  Elemento 7</t>
  </si>
  <si>
    <t>¿Se realizaron ajustes transitorios? Elemento 8</t>
  </si>
  <si>
    <t>Descripción del ajuste  Elemento 8</t>
  </si>
  <si>
    <t>Permanente  Elemento 8</t>
  </si>
  <si>
    <t>¿Se realizaron ajustes transitorios? Elemento 9</t>
  </si>
  <si>
    <t>Descripción del ajuste  Elemento 9</t>
  </si>
  <si>
    <t>Permanente  Elemento 9</t>
  </si>
  <si>
    <t>¿Se realizaron ajustes transitorios? Elemento 10</t>
  </si>
  <si>
    <t>Descripción del ajuste  Elemento 10</t>
  </si>
  <si>
    <t>Permanente  Elemento 10</t>
  </si>
  <si>
    <t>¿Se realizaron ajustes transitorios? Elemento 11</t>
  </si>
  <si>
    <t>Descripción del ajuste  Elemento 11</t>
  </si>
  <si>
    <t>Permanente  Elemento 11</t>
  </si>
  <si>
    <t>Documentado Elemento 1</t>
  </si>
  <si>
    <t>Documentado Elemento 2</t>
  </si>
  <si>
    <t>Documentado Elemento 3</t>
  </si>
  <si>
    <t>Documentado Elemento 4</t>
  </si>
  <si>
    <t>Documentado Elemento 5</t>
  </si>
  <si>
    <t>Implementado Elemento 1</t>
  </si>
  <si>
    <t>Necesidad de ajuste Elemento 1</t>
  </si>
  <si>
    <t>Observaciones Elemento 1</t>
  </si>
  <si>
    <t>Implementado Elemento 2</t>
  </si>
  <si>
    <t>Necesidad de ajuste Elemento 2</t>
  </si>
  <si>
    <t>Observaciones Elemento 2</t>
  </si>
  <si>
    <t>Implementado Elemento 3</t>
  </si>
  <si>
    <t>Necesidad de ajuste Elemento 3</t>
  </si>
  <si>
    <t>Observaciones Elemento 3</t>
  </si>
  <si>
    <t>Implementado Elemento 4</t>
  </si>
  <si>
    <t>Necesidad de ajuste Elemento 4</t>
  </si>
  <si>
    <t>Observaciones Elemento 4</t>
  </si>
  <si>
    <t>Implementado Elemento 5</t>
  </si>
  <si>
    <t>Necesidad de ajuste Elemento 5</t>
  </si>
  <si>
    <t>Observaciones Elemento 5</t>
  </si>
  <si>
    <t>Documentado Elemento 6</t>
  </si>
  <si>
    <t>Implementado Elemento 6</t>
  </si>
  <si>
    <t>Necesidad de ajuste Elemento 6</t>
  </si>
  <si>
    <t>Observaciones Elemento 6</t>
  </si>
  <si>
    <t>Documentado Elemento 7</t>
  </si>
  <si>
    <t>Implementado Elemento 7</t>
  </si>
  <si>
    <t>Necesidad de ajuste Elemento 7</t>
  </si>
  <si>
    <t>Observaciones Elemento 7</t>
  </si>
  <si>
    <t>Documentado Elemento 8</t>
  </si>
  <si>
    <t>Implementado Elemento 8</t>
  </si>
  <si>
    <t>Necesidad de ajuste Elemento 8</t>
  </si>
  <si>
    <t>Observaciones Elemento 8</t>
  </si>
  <si>
    <t>Documentado Elemento 9</t>
  </si>
  <si>
    <t>Implementado Elemento 9</t>
  </si>
  <si>
    <t>Necesidad de ajuste Elemento 9</t>
  </si>
  <si>
    <t>Observaciones Elemento 9</t>
  </si>
  <si>
    <t>Documentado Elemento 10</t>
  </si>
  <si>
    <t>Implementado Elemento 10</t>
  </si>
  <si>
    <t>Necesidad de ajuste Elemento 10</t>
  </si>
  <si>
    <t>Observaciones Elemento 10</t>
  </si>
  <si>
    <t>Documentado Elemento 11</t>
  </si>
  <si>
    <t>Implementado Elemento 11</t>
  </si>
  <si>
    <t>Necesidad de ajuste Elemento 11</t>
  </si>
  <si>
    <t>Observaciones Elemento 11</t>
  </si>
  <si>
    <t>Estado - Color semáforo Elemento 1</t>
  </si>
  <si>
    <t>Estado - Color semáforo Elemento 2</t>
  </si>
  <si>
    <t>Estado - Color semáforo Elemento 3</t>
  </si>
  <si>
    <t>Estado - Color semáforo Elemento 4</t>
  </si>
  <si>
    <t>Estado - Color semáforo Elemento 5</t>
  </si>
  <si>
    <t>Intervención Elemento 1</t>
  </si>
  <si>
    <t>Priorización Puesto Elemento 1</t>
  </si>
  <si>
    <t>Intervención Elemento 2</t>
  </si>
  <si>
    <t>Priorización Puesto Elemento 2</t>
  </si>
  <si>
    <t>Intervención Elemento 3</t>
  </si>
  <si>
    <t>Priorización Puesto Elemento 3</t>
  </si>
  <si>
    <t>Intervención Elemento 4</t>
  </si>
  <si>
    <t>Priorización Puesto Elemento 4</t>
  </si>
  <si>
    <t>Intervención Elemento 5</t>
  </si>
  <si>
    <t>Priorización Puesto Elemento 5</t>
  </si>
  <si>
    <t>Estado - Color semáforo Elemento 6</t>
  </si>
  <si>
    <t>Intervención Elemento 6</t>
  </si>
  <si>
    <t>Priorización Puesto Elemento 6</t>
  </si>
  <si>
    <t>Estado - Color semáforo Elemento 7</t>
  </si>
  <si>
    <t>Intervención Elemento 7</t>
  </si>
  <si>
    <t>Priorización Puesto Elemento 7</t>
  </si>
  <si>
    <t>Estado - Color semáforo Elemento 8</t>
  </si>
  <si>
    <t>Intervención Elemento 8</t>
  </si>
  <si>
    <t>Priorización Puesto Elemento 8</t>
  </si>
  <si>
    <t>Estado - Color semáforo Elemento 9</t>
  </si>
  <si>
    <t>Intervención Elemento 9</t>
  </si>
  <si>
    <t>Priorización Puesto Elemento 9</t>
  </si>
  <si>
    <t>Estado - Color semáforo Elemento 10</t>
  </si>
  <si>
    <t>Intervención Elemento 10</t>
  </si>
  <si>
    <t>Priorización Puesto Elemento 10</t>
  </si>
  <si>
    <t>Estado - Color semáforo Elemento 11</t>
  </si>
  <si>
    <t>Intervención Elemento 11</t>
  </si>
  <si>
    <t>Priorización Puesto Elemento 11</t>
  </si>
  <si>
    <t>R1</t>
  </si>
  <si>
    <t>R2</t>
  </si>
  <si>
    <t>R3</t>
  </si>
  <si>
    <t>R4</t>
  </si>
  <si>
    <t>Planeación 1</t>
  </si>
  <si>
    <t>Planeación 2</t>
  </si>
  <si>
    <t>Planeación 3</t>
  </si>
  <si>
    <t>Planeación 4</t>
  </si>
  <si>
    <t>Instrumento para la revisión del estado de desarrollo de los elementos constitutivos  del Sistema Institucional de Evaluación de Estudiantes -SIEE-</t>
  </si>
  <si>
    <t>Explicación revisión SIEE</t>
  </si>
  <si>
    <t xml:space="preserve">https://www.youtube.com/watch?v=CnKkJicY7Wc&amp;ab_channel=GrupodeEvaluaci%C3%B3n-CalidadMEN </t>
  </si>
  <si>
    <t xml:space="preserve">Puede consultar el video de explicación de los elementos constitutivos en YouTube en el siguiente enlace: </t>
  </si>
  <si>
    <t>Remisión información</t>
  </si>
  <si>
    <t>Una vez diligenciado y analizado el SIEE remita este instrumento al Líder de Evaluación de la Secretaría de Educación a la cual pertenece su establecimiento eduativo para su consolidación y seguimiento.</t>
  </si>
  <si>
    <t>Inquietudes y sugerencias</t>
  </si>
  <si>
    <r>
      <t xml:space="preserve">Agradecemos retroalimentar o sugerir sus consideraciones de este instrumento en la siguiente encuesta: </t>
    </r>
    <r>
      <rPr>
        <b/>
        <sz val="12"/>
        <rFont val="Arial"/>
        <family val="2"/>
      </rPr>
      <t>https://forms.office.com/r/LqtVJNZ5G9</t>
    </r>
  </si>
  <si>
    <t>https://forms.office.com/r/LqtVJNZ5G9</t>
  </si>
  <si>
    <t>Remita sus inquietudes o sugerencias en el siguiente enlace, y también al líder de evaluación de sus secretaría de educación.</t>
  </si>
  <si>
    <t>Elaboración instrumento</t>
  </si>
  <si>
    <t>Este instrumento fue desarrollado por el Equipo de Evaluación de la Subdirección de Referentes y Evaluación del Ministerio de Educación Nacional.</t>
  </si>
  <si>
    <t xml:space="preserve">Elaborado por el Equipo de Evaluación. Subdirección de Referentes y Evaluación - Ministerio de Educación Nacional - 2022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</si>
</sst>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sz val="11"/>
      <color rgb="FF000000"/>
      <name val="Arial"/>
      <family val="2"/>
    </font>
    <font>
      <sz val="11"/>
      <color theme="0"/>
      <name val="Arial"/>
      <family val="2"/>
    </font>
    <font>
      <sz val="11"/>
      <color theme="0"/>
      <name val="Calibri"/>
      <family val="2"/>
      <scheme val="minor"/>
    </font>
    <font>
      <b/>
      <sz val="12"/>
      <color theme="0"/>
      <name val="Arial"/>
      <family val="2"/>
    </font>
    <font>
      <sz val="9"/>
      <color theme="1"/>
      <name val="Arial"/>
      <family val="2"/>
    </font>
    <font>
      <b/>
      <sz val="11"/>
      <color theme="0"/>
      <name val="Arial"/>
      <family val="2"/>
    </font>
    <font>
      <sz val="9"/>
      <color rgb="FF000000"/>
      <name val="Arial"/>
      <family val="2"/>
    </font>
    <font>
      <sz val="9"/>
      <name val="Arial"/>
      <family val="2"/>
    </font>
    <font>
      <b/>
      <sz val="14"/>
      <color theme="0"/>
      <name val="Arial"/>
      <family val="2"/>
    </font>
    <font>
      <sz val="11"/>
      <color theme="1"/>
      <name val="Calibri"/>
      <family val="2"/>
      <scheme val="minor"/>
    </font>
    <font>
      <b/>
      <sz val="11"/>
      <color rgb="FFFF0000"/>
      <name val="Arial"/>
      <family val="2"/>
    </font>
    <font>
      <b/>
      <sz val="12"/>
      <name val="Arial"/>
      <family val="2"/>
    </font>
    <font>
      <sz val="11"/>
      <name val="Arial"/>
      <family val="2"/>
    </font>
    <font>
      <b/>
      <sz val="14"/>
      <name val="Arial"/>
      <family val="2"/>
    </font>
    <font>
      <b/>
      <sz val="16"/>
      <color theme="0"/>
      <name val="Arial"/>
      <family val="2"/>
    </font>
    <font>
      <sz val="12"/>
      <name val="Arial"/>
      <family val="2"/>
    </font>
    <font>
      <sz val="10"/>
      <color rgb="FF000000"/>
      <name val="Arial"/>
      <family val="2"/>
    </font>
    <font>
      <b/>
      <sz val="14"/>
      <color theme="1"/>
      <name val="Arial"/>
      <family val="2"/>
    </font>
    <font>
      <sz val="12"/>
      <color theme="1"/>
      <name val="Arial"/>
      <family val="2"/>
    </font>
    <font>
      <b/>
      <sz val="16"/>
      <color rgb="FF000000"/>
      <name val="Arial"/>
      <family val="2"/>
    </font>
    <font>
      <b/>
      <sz val="16"/>
      <color theme="1"/>
      <name val="Calibri"/>
      <family val="2"/>
      <scheme val="minor"/>
    </font>
    <font>
      <b/>
      <sz val="11"/>
      <name val="Arial"/>
      <family val="2"/>
    </font>
    <font>
      <b/>
      <sz val="8"/>
      <color indexed="8"/>
      <name val="Arial"/>
      <family val="2"/>
    </font>
    <font>
      <b/>
      <sz val="8"/>
      <color theme="1"/>
      <name val="Arial"/>
      <family val="2"/>
    </font>
    <font>
      <sz val="8"/>
      <color theme="1"/>
      <name val="Arial"/>
      <family val="2"/>
    </font>
    <font>
      <sz val="10"/>
      <color rgb="FF000000"/>
      <name val="Calibri"/>
      <family val="2"/>
      <scheme val="minor"/>
    </font>
    <font>
      <sz val="10"/>
      <color theme="1"/>
      <name val="Calibri"/>
      <family val="2"/>
      <scheme val="minor"/>
    </font>
    <font>
      <u/>
      <sz val="11"/>
      <color theme="10"/>
      <name val="Calibri"/>
      <family val="2"/>
      <scheme val="minor"/>
    </font>
    <font>
      <b/>
      <u/>
      <sz val="12"/>
      <color theme="10"/>
      <name val="Arial"/>
      <family val="2"/>
    </font>
    <font>
      <sz val="12"/>
      <color rgb="FF000000"/>
      <name val="Arial"/>
      <family val="2"/>
    </font>
    <font>
      <sz val="11"/>
      <color rgb="FFFF0000"/>
      <name val="Calibri"/>
      <family val="2"/>
      <scheme val="minor"/>
    </font>
    <font>
      <b/>
      <u/>
      <sz val="16"/>
      <color theme="10"/>
      <name val="Calibri"/>
      <family val="2"/>
      <scheme val="minor"/>
    </font>
    <font>
      <b/>
      <sz val="12"/>
      <color rgb="FF000000"/>
      <name val="Arial"/>
      <family val="2"/>
    </font>
    <font>
      <sz val="8"/>
      <name val="Calibri"/>
      <family val="2"/>
      <scheme val="minor"/>
    </font>
    <font>
      <b/>
      <u/>
      <sz val="16"/>
      <color theme="10"/>
      <name val="Arial"/>
      <family val="2"/>
    </font>
    <font>
      <b/>
      <sz val="11"/>
      <color theme="0"/>
      <name val="Calibri"/>
      <family val="2"/>
      <scheme val="minor"/>
    </font>
    <font>
      <sz val="12"/>
      <color theme="1"/>
      <name val="Calibri"/>
      <family val="2"/>
      <scheme val="minor"/>
    </font>
    <font>
      <u/>
      <sz val="12"/>
      <color theme="10"/>
      <name val="Calibri"/>
      <family val="2"/>
      <scheme val="minor"/>
    </font>
    <font>
      <b/>
      <sz val="14"/>
      <color theme="1"/>
      <name val="Calibri"/>
      <family val="2"/>
      <scheme val="minor"/>
    </font>
  </fonts>
  <fills count="20">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9EDF7"/>
        <bgColor indexed="64"/>
      </patternFill>
    </fill>
    <fill>
      <patternFill patternType="solid">
        <fgColor theme="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7" tint="0.59999389629810485"/>
        <bgColor indexed="64"/>
      </patternFill>
    </fill>
    <fill>
      <patternFill patternType="solid">
        <fgColor rgb="FF073763"/>
        <bgColor rgb="FF073763"/>
      </patternFill>
    </fill>
    <fill>
      <patternFill patternType="solid">
        <fgColor theme="4" tint="-0.499984740745262"/>
        <bgColor indexed="64"/>
      </patternFill>
    </fill>
  </fills>
  <borders count="7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style="medium">
        <color auto="1"/>
      </top>
      <bottom style="thin">
        <color auto="1"/>
      </bottom>
      <diagonal/>
    </border>
    <border>
      <left style="hair">
        <color theme="9" tint="-0.499984740745262"/>
      </left>
      <right/>
      <top style="hair">
        <color theme="9" tint="-0.499984740745262"/>
      </top>
      <bottom style="hair">
        <color theme="9" tint="-0.499984740745262"/>
      </bottom>
      <diagonal/>
    </border>
    <border>
      <left style="hair">
        <color theme="9" tint="-0.499984740745262"/>
      </left>
      <right/>
      <top style="hair">
        <color theme="9" tint="-0.499984740745262"/>
      </top>
      <bottom/>
      <diagonal/>
    </border>
    <border>
      <left style="hair">
        <color theme="9" tint="-0.499984740745262"/>
      </left>
      <right/>
      <top/>
      <bottom/>
      <diagonal/>
    </border>
    <border>
      <left style="hair">
        <color theme="9" tint="-0.499984740745262"/>
      </left>
      <right/>
      <top/>
      <bottom style="hair">
        <color theme="9" tint="-0.499984740745262"/>
      </bottom>
      <diagonal/>
    </border>
    <border>
      <left style="hair">
        <color theme="9" tint="-0.499984740745262"/>
      </left>
      <right style="medium">
        <color indexed="64"/>
      </right>
      <top style="hair">
        <color theme="9" tint="-0.499984740745262"/>
      </top>
      <bottom/>
      <diagonal/>
    </border>
    <border>
      <left style="hair">
        <color theme="9" tint="-0.499984740745262"/>
      </left>
      <right style="medium">
        <color indexed="64"/>
      </right>
      <top/>
      <bottom style="medium">
        <color theme="9" tint="-0.499984740745262"/>
      </bottom>
      <diagonal/>
    </border>
    <border>
      <left style="hair">
        <color theme="9" tint="-0.499984740745262"/>
      </left>
      <right style="medium">
        <color theme="9" tint="-0.499984740745262"/>
      </right>
      <top style="medium">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medium">
        <color theme="9"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theme="9" tint="-0.499984740745262"/>
      </right>
      <top style="medium">
        <color indexed="64"/>
      </top>
      <bottom style="medium">
        <color indexed="64"/>
      </bottom>
      <diagonal/>
    </border>
    <border>
      <left style="medium">
        <color theme="9" tint="-0.499984740745262"/>
      </left>
      <right style="medium">
        <color theme="9" tint="-0.499984740745262"/>
      </right>
      <top style="medium">
        <color indexed="64"/>
      </top>
      <bottom style="medium">
        <color indexed="64"/>
      </bottom>
      <diagonal/>
    </border>
    <border>
      <left style="medium">
        <color theme="9" tint="-0.499984740745262"/>
      </left>
      <right style="medium">
        <color indexed="64"/>
      </right>
      <top style="medium">
        <color indexed="64"/>
      </top>
      <bottom style="medium">
        <color indexed="64"/>
      </bottom>
      <diagonal/>
    </border>
    <border>
      <left style="medium">
        <color indexed="64"/>
      </left>
      <right style="hair">
        <color theme="9" tint="-0.499984740745262"/>
      </right>
      <top style="medium">
        <color indexed="64"/>
      </top>
      <bottom/>
      <diagonal/>
    </border>
    <border>
      <left style="hair">
        <color theme="9" tint="-0.499984740745262"/>
      </left>
      <right/>
      <top style="medium">
        <color indexed="64"/>
      </top>
      <bottom style="hair">
        <color theme="9" tint="-0.499984740745262"/>
      </bottom>
      <diagonal/>
    </border>
    <border>
      <left style="medium">
        <color indexed="64"/>
      </left>
      <right style="hair">
        <color theme="9" tint="-0.499984740745262"/>
      </right>
      <top/>
      <bottom/>
      <diagonal/>
    </border>
    <border>
      <left style="medium">
        <color indexed="64"/>
      </left>
      <right style="hair">
        <color theme="9" tint="-0.499984740745262"/>
      </right>
      <top/>
      <bottom style="medium">
        <color theme="9" tint="-0.499984740745262"/>
      </bottom>
      <diagonal/>
    </border>
    <border>
      <left style="medium">
        <color indexed="64"/>
      </left>
      <right style="hair">
        <color theme="9" tint="-0.499984740745262"/>
      </right>
      <top style="medium">
        <color theme="9" tint="-0.499984740745262"/>
      </top>
      <bottom/>
      <diagonal/>
    </border>
    <border>
      <left style="medium">
        <color theme="9" tint="-0.499984740745262"/>
      </left>
      <right style="medium">
        <color indexed="64"/>
      </right>
      <top/>
      <bottom style="hair">
        <color theme="9" tint="-0.499984740745262"/>
      </bottom>
      <diagonal/>
    </border>
    <border>
      <left style="medium">
        <color theme="9" tint="-0.499984740745262"/>
      </left>
      <right style="medium">
        <color indexed="64"/>
      </right>
      <top style="hair">
        <color theme="9" tint="-0.499984740745262"/>
      </top>
      <bottom style="hair">
        <color theme="9" tint="-0.499984740745262"/>
      </bottom>
      <diagonal/>
    </border>
    <border>
      <left style="medium">
        <color theme="9" tint="-0.499984740745262"/>
      </left>
      <right style="medium">
        <color indexed="64"/>
      </right>
      <top style="hair">
        <color theme="9" tint="-0.499984740745262"/>
      </top>
      <bottom style="medium">
        <color theme="9" tint="-0.499984740745262"/>
      </bottom>
      <diagonal/>
    </border>
    <border>
      <left style="medium">
        <color theme="9" tint="-0.499984740745262"/>
      </left>
      <right style="medium">
        <color indexed="64"/>
      </right>
      <top style="medium">
        <color theme="9" tint="-0.499984740745262"/>
      </top>
      <bottom style="hair">
        <color theme="9" tint="-0.499984740745262"/>
      </bottom>
      <diagonal/>
    </border>
    <border>
      <left style="medium">
        <color indexed="64"/>
      </left>
      <right style="hair">
        <color theme="9" tint="-0.499984740745262"/>
      </right>
      <top/>
      <bottom style="medium">
        <color indexed="64"/>
      </bottom>
      <diagonal/>
    </border>
    <border>
      <left style="hair">
        <color theme="9" tint="-0.499984740745262"/>
      </left>
      <right style="medium">
        <color theme="9" tint="-0.499984740745262"/>
      </right>
      <top style="hair">
        <color theme="9" tint="-0.499984740745262"/>
      </top>
      <bottom style="medium">
        <color indexed="64"/>
      </bottom>
      <diagonal/>
    </border>
    <border>
      <left style="medium">
        <color theme="9" tint="-0.499984740745262"/>
      </left>
      <right style="medium">
        <color indexed="64"/>
      </right>
      <top style="hair">
        <color theme="9" tint="-0.499984740745262"/>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diagonal/>
    </border>
  </borders>
  <cellStyleXfs count="13">
    <xf numFmtId="0" fontId="0" fillId="0" borderId="0"/>
    <xf numFmtId="0" fontId="12" fillId="0" borderId="0"/>
    <xf numFmtId="0" fontId="14" fillId="0" borderId="0"/>
    <xf numFmtId="0" fontId="12" fillId="0" borderId="0"/>
    <xf numFmtId="0" fontId="27" fillId="0" borderId="0"/>
    <xf numFmtId="0" fontId="7" fillId="0" borderId="0"/>
    <xf numFmtId="0" fontId="7" fillId="0" borderId="0"/>
    <xf numFmtId="0" fontId="43" fillId="0" borderId="0"/>
    <xf numFmtId="0" fontId="45" fillId="0" borderId="0" applyNumberFormat="0" applyFill="0" applyBorder="0" applyAlignment="0" applyProtection="0"/>
    <xf numFmtId="0" fontId="3" fillId="0" borderId="0"/>
    <xf numFmtId="0" fontId="3" fillId="0" borderId="0"/>
    <xf numFmtId="0" fontId="3" fillId="0" borderId="0"/>
    <xf numFmtId="0" fontId="3" fillId="0" borderId="0"/>
  </cellStyleXfs>
  <cellXfs count="327">
    <xf numFmtId="0" fontId="0" fillId="0" borderId="0" xfId="0"/>
    <xf numFmtId="0" fontId="15" fillId="0" borderId="0" xfId="1" applyFont="1" applyAlignment="1">
      <alignment horizontal="center" vertical="center"/>
    </xf>
    <xf numFmtId="0" fontId="12" fillId="0" borderId="0" xfId="1"/>
    <xf numFmtId="0" fontId="17" fillId="0" borderId="0" xfId="2" applyFont="1" applyAlignment="1">
      <alignment horizontal="left"/>
    </xf>
    <xf numFmtId="0" fontId="17" fillId="0" borderId="0" xfId="2" applyFont="1" applyAlignment="1">
      <alignment horizontal="center" vertical="center"/>
    </xf>
    <xf numFmtId="0" fontId="13" fillId="4" borderId="0" xfId="3" applyFont="1" applyFill="1"/>
    <xf numFmtId="0" fontId="13" fillId="0" borderId="0" xfId="3" applyFont="1"/>
    <xf numFmtId="0" fontId="13" fillId="5" borderId="0" xfId="3" applyFont="1" applyFill="1"/>
    <xf numFmtId="49" fontId="13" fillId="0" borderId="0" xfId="3" applyNumberFormat="1" applyFont="1"/>
    <xf numFmtId="0" fontId="13" fillId="0" borderId="0" xfId="3" applyFont="1" applyAlignment="1">
      <alignment horizontal="center" vertical="center"/>
    </xf>
    <xf numFmtId="0" fontId="13" fillId="0" borderId="0" xfId="3" quotePrefix="1" applyFont="1"/>
    <xf numFmtId="0" fontId="13" fillId="3" borderId="0" xfId="3" applyFont="1" applyFill="1"/>
    <xf numFmtId="0" fontId="13" fillId="3" borderId="0" xfId="3" applyFont="1" applyFill="1" applyAlignment="1">
      <alignment horizontal="right"/>
    </xf>
    <xf numFmtId="0" fontId="13" fillId="0" borderId="0" xfId="1" applyFont="1"/>
    <xf numFmtId="0" fontId="0" fillId="0" borderId="0" xfId="0" applyBorder="1"/>
    <xf numFmtId="0" fontId="0" fillId="0" borderId="0" xfId="0" applyAlignment="1">
      <alignment wrapText="1"/>
    </xf>
    <xf numFmtId="0" fontId="11" fillId="0" borderId="0" xfId="1" applyFont="1"/>
    <xf numFmtId="0" fontId="15" fillId="0" borderId="0" xfId="1" applyFont="1"/>
    <xf numFmtId="0" fontId="23" fillId="0" borderId="0" xfId="0" applyFont="1" applyFill="1" applyBorder="1" applyAlignment="1">
      <alignment vertical="center"/>
    </xf>
    <xf numFmtId="0" fontId="11" fillId="0" borderId="33" xfId="0" applyFont="1" applyBorder="1" applyAlignment="1">
      <alignment horizontal="left" vertical="center" wrapText="1"/>
    </xf>
    <xf numFmtId="0" fontId="11" fillId="0" borderId="18"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1" fillId="11" borderId="35" xfId="0" applyFont="1" applyFill="1" applyBorder="1" applyAlignment="1">
      <alignment horizontal="center" vertical="center" wrapText="1"/>
    </xf>
    <xf numFmtId="0" fontId="26" fillId="11" borderId="36" xfId="0" applyFont="1" applyFill="1" applyBorder="1" applyAlignment="1">
      <alignment horizontal="left" vertical="center" wrapText="1"/>
    </xf>
    <xf numFmtId="0" fontId="26" fillId="11" borderId="37" xfId="0" applyFont="1" applyFill="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9" xfId="0" applyFont="1" applyBorder="1" applyAlignment="1">
      <alignment horizontal="left" vertical="center" wrapText="1"/>
    </xf>
    <xf numFmtId="0" fontId="11" fillId="0" borderId="34" xfId="0" applyFont="1" applyBorder="1" applyAlignment="1">
      <alignment horizontal="left" vertical="center" wrapText="1"/>
    </xf>
    <xf numFmtId="0" fontId="10" fillId="0" borderId="0" xfId="1" applyFont="1"/>
    <xf numFmtId="0" fontId="9" fillId="0" borderId="0" xfId="1" applyFont="1"/>
    <xf numFmtId="0" fontId="24" fillId="0" borderId="0" xfId="4" applyFont="1" applyAlignment="1">
      <alignment horizontal="left" vertical="top"/>
    </xf>
    <xf numFmtId="0" fontId="23" fillId="12" borderId="6" xfId="1" applyFont="1" applyFill="1" applyBorder="1" applyAlignment="1">
      <alignment horizontal="center" vertical="center"/>
    </xf>
    <xf numFmtId="0" fontId="23" fillId="12" borderId="6" xfId="1" applyFont="1" applyFill="1" applyBorder="1" applyAlignment="1">
      <alignment horizontal="center" vertical="center" wrapText="1"/>
    </xf>
    <xf numFmtId="0" fontId="8" fillId="0" borderId="0" xfId="1" applyFont="1"/>
    <xf numFmtId="0" fontId="12" fillId="0" borderId="0" xfId="1" applyAlignment="1"/>
    <xf numFmtId="0" fontId="12" fillId="0" borderId="6" xfId="1" applyBorder="1" applyAlignment="1">
      <alignment horizontal="center" vertical="center"/>
    </xf>
    <xf numFmtId="0" fontId="12" fillId="13" borderId="6" xfId="1" applyFill="1" applyBorder="1" applyAlignment="1">
      <alignment horizontal="center" vertical="center"/>
    </xf>
    <xf numFmtId="0" fontId="12" fillId="0" borderId="6" xfId="1" applyBorder="1" applyAlignment="1">
      <alignment horizontal="justify" vertical="center" wrapText="1"/>
    </xf>
    <xf numFmtId="0" fontId="7" fillId="0" borderId="6" xfId="1" applyFont="1" applyBorder="1" applyAlignment="1">
      <alignment horizontal="justify" vertical="center" wrapText="1"/>
    </xf>
    <xf numFmtId="0" fontId="0" fillId="0" borderId="6" xfId="0" applyBorder="1"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7" fillId="10" borderId="6" xfId="1" applyFont="1" applyFill="1" applyBorder="1" applyAlignment="1">
      <alignment horizontal="center" vertical="center"/>
    </xf>
    <xf numFmtId="0" fontId="7" fillId="7" borderId="6" xfId="1" applyFont="1" applyFill="1" applyBorder="1" applyAlignment="1">
      <alignment horizontal="center" vertical="center"/>
    </xf>
    <xf numFmtId="0" fontId="7" fillId="5" borderId="6" xfId="1" applyFont="1" applyFill="1" applyBorder="1" applyAlignment="1">
      <alignment horizontal="center" vertical="center"/>
    </xf>
    <xf numFmtId="0" fontId="6" fillId="0" borderId="6" xfId="1" applyFont="1" applyBorder="1" applyAlignment="1">
      <alignment horizontal="justify" vertical="center" wrapText="1"/>
    </xf>
    <xf numFmtId="0" fontId="38" fillId="0" borderId="0" xfId="0" applyFont="1" applyFill="1" applyAlignment="1"/>
    <xf numFmtId="0" fontId="0" fillId="0" borderId="0" xfId="0"/>
    <xf numFmtId="1" fontId="40" fillId="15" borderId="6" xfId="0" applyNumberFormat="1"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2" fillId="0" borderId="6" xfId="0" applyFont="1" applyBorder="1" applyAlignment="1">
      <alignment horizontal="center"/>
    </xf>
    <xf numFmtId="0" fontId="42" fillId="16" borderId="6" xfId="0" applyFont="1" applyFill="1" applyBorder="1" applyAlignment="1">
      <alignment horizontal="left"/>
    </xf>
    <xf numFmtId="0" fontId="42" fillId="16" borderId="6" xfId="0" applyFont="1" applyFill="1" applyBorder="1" applyAlignment="1">
      <alignment horizontal="left" vertical="center"/>
    </xf>
    <xf numFmtId="0" fontId="5" fillId="0" borderId="6" xfId="1" applyFont="1" applyBorder="1" applyAlignment="1">
      <alignment horizontal="justify" vertical="center" wrapText="1"/>
    </xf>
    <xf numFmtId="0" fontId="0" fillId="0" borderId="0" xfId="0" applyAlignment="1">
      <alignment horizontal="center" vertical="center"/>
    </xf>
    <xf numFmtId="0" fontId="9" fillId="0" borderId="0" xfId="0" applyFont="1" applyProtection="1"/>
    <xf numFmtId="0" fontId="15" fillId="0" borderId="13" xfId="0" applyFont="1" applyBorder="1" applyAlignment="1" applyProtection="1">
      <alignment horizontal="center"/>
    </xf>
    <xf numFmtId="0" fontId="15" fillId="0" borderId="0" xfId="0" applyFont="1" applyBorder="1" applyAlignment="1" applyProtection="1">
      <alignment horizontal="center"/>
    </xf>
    <xf numFmtId="0" fontId="9" fillId="0" borderId="5" xfId="0" applyFont="1" applyBorder="1" applyProtection="1"/>
    <xf numFmtId="0" fontId="15" fillId="0" borderId="13" xfId="0" applyFont="1" applyBorder="1" applyAlignment="1" applyProtection="1"/>
    <xf numFmtId="0" fontId="9" fillId="0" borderId="13" xfId="0" applyFont="1" applyBorder="1" applyProtection="1"/>
    <xf numFmtId="0" fontId="9" fillId="0" borderId="0" xfId="0" applyFont="1" applyBorder="1" applyAlignment="1" applyProtection="1">
      <alignment horizontal="left"/>
    </xf>
    <xf numFmtId="0" fontId="9" fillId="0" borderId="0" xfId="0" applyFont="1" applyBorder="1" applyProtection="1"/>
    <xf numFmtId="0" fontId="9" fillId="0" borderId="0" xfId="0" applyFont="1" applyBorder="1" applyAlignment="1" applyProtection="1">
      <alignment horizontal="right"/>
    </xf>
    <xf numFmtId="0" fontId="15" fillId="0" borderId="9" xfId="0" applyFont="1" applyBorder="1" applyAlignment="1" applyProtection="1"/>
    <xf numFmtId="0" fontId="15" fillId="0" borderId="7" xfId="0" applyFont="1" applyBorder="1" applyAlignment="1" applyProtection="1">
      <alignment horizontal="right"/>
    </xf>
    <xf numFmtId="0" fontId="15" fillId="0" borderId="7" xfId="0" applyFont="1" applyFill="1" applyBorder="1" applyAlignment="1" applyProtection="1">
      <alignment horizontal="right" vertical="center"/>
    </xf>
    <xf numFmtId="0" fontId="9" fillId="0" borderId="8" xfId="0" applyFont="1" applyBorder="1" applyProtection="1"/>
    <xf numFmtId="0" fontId="15" fillId="0" borderId="2" xfId="0" applyFont="1" applyBorder="1" applyAlignment="1" applyProtection="1"/>
    <xf numFmtId="0" fontId="15" fillId="0" borderId="7" xfId="0" applyFont="1" applyBorder="1" applyAlignment="1" applyProtection="1">
      <alignment horizontal="center"/>
    </xf>
    <xf numFmtId="0" fontId="9" fillId="0" borderId="7" xfId="0" applyFont="1" applyFill="1" applyBorder="1" applyAlignment="1" applyProtection="1">
      <alignment vertical="center"/>
    </xf>
    <xf numFmtId="0" fontId="9" fillId="0" borderId="2" xfId="0" applyFont="1" applyBorder="1" applyProtection="1"/>
    <xf numFmtId="0" fontId="9" fillId="0" borderId="12" xfId="0" applyFont="1" applyBorder="1" applyProtection="1"/>
    <xf numFmtId="0" fontId="18" fillId="0" borderId="0" xfId="0" applyFont="1" applyBorder="1" applyAlignment="1" applyProtection="1"/>
    <xf numFmtId="0" fontId="23" fillId="2" borderId="52" xfId="0" applyFont="1" applyFill="1" applyBorder="1" applyAlignment="1" applyProtection="1">
      <alignment vertical="center"/>
    </xf>
    <xf numFmtId="0" fontId="23" fillId="2" borderId="56" xfId="0" applyFont="1" applyFill="1" applyBorder="1" applyAlignment="1" applyProtection="1">
      <alignment horizontal="center" vertical="center" wrapText="1"/>
    </xf>
    <xf numFmtId="0" fontId="18" fillId="0" borderId="5" xfId="0" applyFont="1" applyBorder="1" applyAlignment="1" applyProtection="1"/>
    <xf numFmtId="0" fontId="37" fillId="6" borderId="19" xfId="0" applyFont="1" applyFill="1" applyBorder="1" applyAlignment="1" applyProtection="1">
      <alignment horizontal="center" vertical="center" wrapText="1"/>
    </xf>
    <xf numFmtId="0" fontId="19" fillId="0" borderId="5" xfId="0" applyFont="1" applyBorder="1" applyAlignment="1" applyProtection="1">
      <alignment horizontal="left"/>
    </xf>
    <xf numFmtId="0" fontId="37" fillId="6" borderId="20" xfId="0" applyFont="1" applyFill="1" applyBorder="1" applyAlignment="1" applyProtection="1">
      <alignment horizontal="center" vertical="center" wrapText="1"/>
    </xf>
    <xf numFmtId="0" fontId="9" fillId="0" borderId="9" xfId="0" applyFont="1" applyBorder="1" applyProtection="1"/>
    <xf numFmtId="0" fontId="9" fillId="0" borderId="7" xfId="0" applyFont="1" applyBorder="1" applyProtection="1"/>
    <xf numFmtId="0" fontId="18" fillId="0" borderId="7" xfId="0" applyFont="1" applyBorder="1" applyAlignment="1" applyProtection="1"/>
    <xf numFmtId="0" fontId="48" fillId="0" borderId="0" xfId="0" applyFont="1"/>
    <xf numFmtId="0" fontId="0" fillId="0" borderId="0" xfId="0" applyAlignment="1">
      <alignment vertical="center" wrapText="1"/>
    </xf>
    <xf numFmtId="0" fontId="30" fillId="9" borderId="50" xfId="0" applyFont="1" applyFill="1" applyBorder="1" applyAlignment="1" applyProtection="1">
      <alignment horizontal="center" vertical="center" wrapText="1"/>
    </xf>
    <xf numFmtId="0" fontId="30" fillId="9" borderId="51" xfId="0" applyFont="1" applyFill="1" applyBorder="1" applyAlignment="1" applyProtection="1">
      <alignment horizontal="center" vertical="center" wrapText="1"/>
    </xf>
    <xf numFmtId="0" fontId="15" fillId="0" borderId="0" xfId="0" applyFont="1" applyBorder="1" applyAlignment="1" applyProtection="1">
      <alignment horizontal="right"/>
    </xf>
    <xf numFmtId="0" fontId="15" fillId="0" borderId="0" xfId="0" applyFont="1" applyBorder="1" applyAlignment="1" applyProtection="1">
      <alignment horizontal="right" vertical="center"/>
    </xf>
    <xf numFmtId="0" fontId="33" fillId="0" borderId="0" xfId="0" applyFont="1" applyFill="1" applyBorder="1" applyAlignment="1" applyProtection="1">
      <alignment horizontal="justify" vertical="center" wrapText="1"/>
    </xf>
    <xf numFmtId="0" fontId="29" fillId="0" borderId="0" xfId="0" applyFont="1" applyFill="1" applyBorder="1" applyAlignment="1" applyProtection="1">
      <alignment horizontal="justify" vertical="center" wrapText="1"/>
    </xf>
    <xf numFmtId="0" fontId="0" fillId="0" borderId="0" xfId="0" applyFill="1" applyAlignment="1">
      <alignment horizontal="center" vertical="center" wrapText="1"/>
    </xf>
    <xf numFmtId="49" fontId="0" fillId="0" borderId="0" xfId="0" applyNumberFormat="1" applyAlignment="1">
      <alignment horizontal="left" vertical="center"/>
    </xf>
    <xf numFmtId="0" fontId="0" fillId="0" borderId="0" xfId="0" applyProtection="1"/>
    <xf numFmtId="0" fontId="0" fillId="0" borderId="13" xfId="0" applyBorder="1" applyProtection="1"/>
    <xf numFmtId="0" fontId="0" fillId="0" borderId="0" xfId="0" applyAlignment="1" applyProtection="1">
      <alignment horizontal="center" vertical="center"/>
    </xf>
    <xf numFmtId="0" fontId="20" fillId="0" borderId="0" xfId="0" applyFont="1" applyProtection="1"/>
    <xf numFmtId="0" fontId="15" fillId="0" borderId="13" xfId="0" applyFont="1" applyFill="1" applyBorder="1" applyAlignment="1" applyProtection="1"/>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5" xfId="0" applyFont="1" applyFill="1" applyBorder="1" applyProtection="1"/>
    <xf numFmtId="0" fontId="9" fillId="0" borderId="0" xfId="0" applyFont="1" applyBorder="1" applyAlignment="1" applyProtection="1">
      <alignment horizontal="center"/>
    </xf>
    <xf numFmtId="0" fontId="9" fillId="0" borderId="0" xfId="0" applyFont="1" applyBorder="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Border="1" applyAlignment="1" applyProtection="1">
      <alignment horizontal="left"/>
    </xf>
    <xf numFmtId="0" fontId="15"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xf numFmtId="0" fontId="9" fillId="0" borderId="10" xfId="0" applyFont="1" applyBorder="1" applyProtection="1"/>
    <xf numFmtId="0" fontId="9" fillId="0" borderId="11" xfId="0" applyFont="1" applyBorder="1" applyProtection="1"/>
    <xf numFmtId="0" fontId="0" fillId="0" borderId="0" xfId="0" applyBorder="1" applyProtection="1"/>
    <xf numFmtId="0" fontId="9" fillId="0" borderId="73" xfId="0" applyFont="1" applyBorder="1" applyProtection="1"/>
    <xf numFmtId="0" fontId="23" fillId="0" borderId="5" xfId="0" applyFont="1" applyFill="1" applyBorder="1" applyAlignment="1" applyProtection="1">
      <alignment vertical="center"/>
    </xf>
    <xf numFmtId="0" fontId="23" fillId="0" borderId="0" xfId="0" applyFont="1" applyFill="1" applyBorder="1" applyAlignment="1" applyProtection="1">
      <alignment vertical="center"/>
    </xf>
    <xf numFmtId="0" fontId="22" fillId="0" borderId="7" xfId="0" applyFont="1" applyFill="1" applyBorder="1" applyAlignment="1" applyProtection="1">
      <alignment horizontal="center" vertical="center" wrapText="1"/>
    </xf>
    <xf numFmtId="0" fontId="18" fillId="0" borderId="7" xfId="0" applyFont="1" applyBorder="1" applyAlignment="1" applyProtection="1">
      <alignment horizontal="center"/>
    </xf>
    <xf numFmtId="0" fontId="36" fillId="9" borderId="19" xfId="0" applyFont="1" applyFill="1" applyBorder="1" applyAlignment="1" applyProtection="1">
      <alignment horizontal="center" vertical="center" wrapText="1"/>
    </xf>
    <xf numFmtId="0" fontId="36" fillId="0" borderId="20" xfId="0" applyFont="1" applyBorder="1" applyAlignment="1" applyProtection="1">
      <alignment horizontal="center" vertical="center"/>
    </xf>
    <xf numFmtId="0" fontId="36" fillId="0" borderId="0" xfId="0" applyFont="1" applyBorder="1" applyAlignment="1" applyProtection="1">
      <alignment horizontal="justify" vertical="center" wrapText="1"/>
    </xf>
    <xf numFmtId="0" fontId="0" fillId="0" borderId="0" xfId="0" applyAlignment="1" applyProtection="1">
      <alignment vertical="center" wrapText="1"/>
    </xf>
    <xf numFmtId="0" fontId="9" fillId="0" borderId="13" xfId="0" applyFont="1" applyBorder="1" applyAlignment="1" applyProtection="1">
      <alignment vertical="center" wrapText="1"/>
    </xf>
    <xf numFmtId="0" fontId="9" fillId="0" borderId="5" xfId="0" applyFont="1" applyBorder="1" applyAlignment="1" applyProtection="1">
      <alignment vertical="center" wrapText="1"/>
    </xf>
    <xf numFmtId="0" fontId="7" fillId="0" borderId="0" xfId="0" applyFont="1" applyAlignment="1" applyProtection="1">
      <alignment horizontal="left" vertical="top" wrapText="1"/>
    </xf>
    <xf numFmtId="0" fontId="9" fillId="0" borderId="0" xfId="0" applyFont="1" applyBorder="1" applyAlignment="1" applyProtection="1">
      <alignment vertical="top" wrapText="1"/>
    </xf>
    <xf numFmtId="0" fontId="0" fillId="0" borderId="0" xfId="0" applyAlignment="1" applyProtection="1">
      <alignment wrapText="1"/>
    </xf>
    <xf numFmtId="0" fontId="9" fillId="0" borderId="13" xfId="0" applyFont="1" applyBorder="1" applyAlignment="1" applyProtection="1">
      <alignment wrapText="1"/>
    </xf>
    <xf numFmtId="0" fontId="9" fillId="0" borderId="5" xfId="0" applyFont="1" applyBorder="1" applyAlignment="1" applyProtection="1">
      <alignment wrapText="1"/>
    </xf>
    <xf numFmtId="0" fontId="28" fillId="0" borderId="0" xfId="0" applyFont="1" applyBorder="1" applyAlignment="1" applyProtection="1">
      <alignment horizontal="left" vertical="top" wrapText="1"/>
    </xf>
    <xf numFmtId="0" fontId="23" fillId="2" borderId="23" xfId="0" applyFont="1" applyFill="1" applyBorder="1" applyAlignment="1" applyProtection="1">
      <alignment horizontal="center" vertical="center" wrapText="1"/>
    </xf>
    <xf numFmtId="0" fontId="9" fillId="0" borderId="7" xfId="0" applyFont="1" applyBorder="1" applyAlignment="1" applyProtection="1">
      <alignment horizontal="left"/>
    </xf>
    <xf numFmtId="0" fontId="18" fillId="0" borderId="7" xfId="0" applyFont="1" applyBorder="1" applyAlignment="1" applyProtection="1">
      <alignment horizontal="left"/>
    </xf>
    <xf numFmtId="0" fontId="15" fillId="3" borderId="4" xfId="0" applyFont="1" applyFill="1" applyBorder="1" applyAlignment="1" applyProtection="1">
      <alignment horizontal="center"/>
      <protection locked="0"/>
    </xf>
    <xf numFmtId="0" fontId="39" fillId="9" borderId="6" xfId="0" applyFont="1" applyFill="1" applyBorder="1" applyAlignment="1" applyProtection="1">
      <alignment horizontal="center" vertical="center" wrapText="1"/>
      <protection locked="0"/>
    </xf>
    <xf numFmtId="0" fontId="31" fillId="3" borderId="50" xfId="0" applyFont="1" applyFill="1" applyBorder="1" applyAlignment="1" applyProtection="1">
      <alignment horizontal="center" vertical="center" wrapText="1"/>
      <protection locked="0"/>
    </xf>
    <xf numFmtId="0" fontId="39" fillId="9" borderId="21" xfId="0" applyFont="1" applyFill="1" applyBorder="1" applyAlignment="1" applyProtection="1">
      <alignment horizontal="center" vertical="center" wrapText="1"/>
      <protection locked="0"/>
    </xf>
    <xf numFmtId="0" fontId="31" fillId="3" borderId="51" xfId="0" applyFont="1" applyFill="1" applyBorder="1" applyAlignment="1" applyProtection="1">
      <alignment horizontal="center" vertical="center" wrapText="1"/>
      <protection locked="0"/>
    </xf>
    <xf numFmtId="0" fontId="43" fillId="0" borderId="0" xfId="7" applyProtection="1"/>
    <xf numFmtId="0" fontId="21" fillId="18" borderId="66" xfId="7" applyFont="1" applyFill="1" applyBorder="1" applyAlignment="1" applyProtection="1">
      <alignment horizontal="center" vertical="center" wrapText="1"/>
    </xf>
    <xf numFmtId="0" fontId="18" fillId="0" borderId="66" xfId="7" applyFont="1" applyBorder="1" applyAlignment="1" applyProtection="1">
      <alignment horizontal="center" vertical="center" wrapText="1"/>
    </xf>
    <xf numFmtId="0" fontId="18" fillId="0" borderId="66" xfId="7" applyFont="1" applyBorder="1" applyAlignment="1" applyProtection="1">
      <alignment vertical="center" wrapText="1"/>
    </xf>
    <xf numFmtId="0" fontId="2" fillId="0" borderId="66" xfId="7" applyFont="1" applyBorder="1" applyAlignment="1" applyProtection="1">
      <alignment horizontal="justify" vertical="center" wrapText="1"/>
    </xf>
    <xf numFmtId="0" fontId="3" fillId="0" borderId="66" xfId="7" applyFont="1" applyBorder="1" applyAlignment="1" applyProtection="1">
      <alignment horizontal="justify" vertical="center" wrapText="1"/>
    </xf>
    <xf numFmtId="0" fontId="18" fillId="0" borderId="66" xfId="7" applyFont="1" applyBorder="1" applyAlignment="1" applyProtection="1">
      <alignment horizontal="justify" vertical="center" wrapText="1"/>
    </xf>
    <xf numFmtId="0" fontId="44" fillId="0" borderId="0" xfId="7" applyFont="1" applyAlignment="1" applyProtection="1">
      <alignment vertical="top" wrapText="1"/>
    </xf>
    <xf numFmtId="0" fontId="21" fillId="18" borderId="65" xfId="7" applyFont="1" applyFill="1" applyBorder="1" applyAlignment="1" applyProtection="1">
      <alignment horizontal="center" vertical="center" wrapText="1"/>
    </xf>
    <xf numFmtId="0" fontId="43" fillId="0" borderId="0" xfId="7" applyBorder="1" applyProtection="1"/>
    <xf numFmtId="0" fontId="9" fillId="0" borderId="0" xfId="0" applyFont="1" applyBorder="1" applyAlignment="1" applyProtection="1">
      <alignment horizontal="justify" vertical="center"/>
    </xf>
    <xf numFmtId="0" fontId="54" fillId="0" borderId="6" xfId="0" applyFont="1" applyBorder="1" applyAlignment="1">
      <alignment horizontal="justify" vertical="center" wrapText="1"/>
    </xf>
    <xf numFmtId="0" fontId="54" fillId="0" borderId="6" xfId="0" applyFont="1" applyBorder="1" applyAlignment="1">
      <alignment horizontal="left" vertical="center"/>
    </xf>
    <xf numFmtId="0" fontId="54" fillId="0" borderId="6" xfId="0" applyFont="1" applyBorder="1" applyAlignment="1">
      <alignment horizontal="left" vertical="center" wrapText="1"/>
    </xf>
    <xf numFmtId="0" fontId="54" fillId="0" borderId="6" xfId="0" applyFont="1" applyBorder="1" applyAlignment="1">
      <alignment horizontal="justify" vertical="center"/>
    </xf>
    <xf numFmtId="0" fontId="55" fillId="0" borderId="6" xfId="8" applyFont="1" applyBorder="1" applyAlignment="1">
      <alignment horizontal="justify" vertical="center" wrapText="1"/>
    </xf>
    <xf numFmtId="0" fontId="45" fillId="0" borderId="6" xfId="8" applyBorder="1" applyAlignment="1">
      <alignment horizontal="justify" vertical="center" wrapText="1"/>
    </xf>
    <xf numFmtId="0" fontId="53" fillId="19" borderId="0" xfId="0" applyFont="1" applyFill="1" applyAlignment="1" applyProtection="1">
      <alignment vertical="center"/>
    </xf>
    <xf numFmtId="0" fontId="53" fillId="0" borderId="0" xfId="0" applyFont="1" applyFill="1" applyAlignment="1" applyProtection="1">
      <alignment vertical="center"/>
    </xf>
    <xf numFmtId="0" fontId="53" fillId="19" borderId="0" xfId="0" applyFont="1" applyFill="1" applyAlignment="1" applyProtection="1">
      <alignment horizontal="left" vertical="center"/>
    </xf>
    <xf numFmtId="0" fontId="33" fillId="0" borderId="0" xfId="0" applyFont="1" applyFill="1" applyBorder="1" applyAlignment="1" applyProtection="1">
      <alignment horizontal="justify" vertical="center" wrapText="1"/>
    </xf>
    <xf numFmtId="0" fontId="29" fillId="0" borderId="0" xfId="0" applyFont="1" applyFill="1" applyBorder="1" applyAlignment="1" applyProtection="1">
      <alignment horizontal="justify" vertical="center" wrapText="1"/>
    </xf>
    <xf numFmtId="0" fontId="13" fillId="6" borderId="22" xfId="0" applyFont="1" applyFill="1" applyBorder="1" applyAlignment="1" applyProtection="1">
      <alignment horizontal="justify" vertical="center" wrapText="1"/>
    </xf>
    <xf numFmtId="0" fontId="13" fillId="6" borderId="14" xfId="0" applyFont="1" applyFill="1" applyBorder="1" applyAlignment="1" applyProtection="1">
      <alignment horizontal="justify" vertical="center" wrapText="1"/>
    </xf>
    <xf numFmtId="0" fontId="18" fillId="3" borderId="6" xfId="0" applyFont="1" applyFill="1" applyBorder="1" applyAlignment="1" applyProtection="1">
      <alignment horizontal="justify" vertical="center"/>
      <protection locked="0"/>
    </xf>
    <xf numFmtId="0" fontId="23" fillId="14" borderId="23" xfId="0" applyFont="1" applyFill="1" applyBorder="1" applyAlignment="1" applyProtection="1">
      <alignment horizontal="center" vertical="center" wrapText="1"/>
    </xf>
    <xf numFmtId="0" fontId="23" fillId="14" borderId="23" xfId="0" applyFont="1" applyFill="1" applyBorder="1" applyAlignment="1" applyProtection="1">
      <alignment horizontal="center" vertical="center"/>
    </xf>
    <xf numFmtId="0" fontId="23" fillId="14" borderId="56" xfId="0" applyFont="1" applyFill="1" applyBorder="1" applyAlignment="1" applyProtection="1">
      <alignment horizontal="center" vertical="center"/>
    </xf>
    <xf numFmtId="0" fontId="36" fillId="9" borderId="6" xfId="0" applyFont="1" applyFill="1" applyBorder="1" applyAlignment="1" applyProtection="1">
      <alignment horizontal="left" vertical="center" wrapText="1"/>
    </xf>
    <xf numFmtId="0" fontId="36" fillId="9" borderId="50" xfId="0" applyFont="1" applyFill="1" applyBorder="1" applyAlignment="1" applyProtection="1">
      <alignment horizontal="left" vertical="center" wrapText="1"/>
    </xf>
    <xf numFmtId="0" fontId="36" fillId="9" borderId="21" xfId="0" applyFont="1" applyFill="1" applyBorder="1" applyAlignment="1" applyProtection="1">
      <alignment horizontal="left" vertical="center" wrapText="1"/>
    </xf>
    <xf numFmtId="0" fontId="36" fillId="9" borderId="51" xfId="0" applyFont="1" applyFill="1" applyBorder="1" applyAlignment="1" applyProtection="1">
      <alignment horizontal="left" vertical="center" wrapText="1"/>
    </xf>
    <xf numFmtId="0" fontId="16" fillId="8" borderId="52" xfId="0" applyFont="1" applyFill="1" applyBorder="1" applyAlignment="1" applyProtection="1">
      <alignment horizontal="center" vertical="center"/>
    </xf>
    <xf numFmtId="0" fontId="16" fillId="8" borderId="23" xfId="0" applyFont="1" applyFill="1" applyBorder="1" applyAlignment="1" applyProtection="1">
      <alignment horizontal="center" vertical="center"/>
    </xf>
    <xf numFmtId="0" fontId="16" fillId="8" borderId="56" xfId="0" applyFont="1" applyFill="1" applyBorder="1" applyAlignment="1" applyProtection="1">
      <alignment horizontal="center" vertical="center"/>
    </xf>
    <xf numFmtId="0" fontId="22" fillId="13" borderId="19" xfId="0" applyFont="1" applyFill="1" applyBorder="1" applyAlignment="1" applyProtection="1">
      <alignment horizontal="justify" vertical="center" wrapText="1"/>
    </xf>
    <xf numFmtId="0" fontId="22" fillId="13" borderId="6" xfId="0" applyFont="1" applyFill="1" applyBorder="1" applyAlignment="1" applyProtection="1">
      <alignment horizontal="justify" vertical="center" wrapText="1"/>
    </xf>
    <xf numFmtId="0" fontId="16" fillId="3" borderId="6" xfId="0" applyFont="1" applyFill="1" applyBorder="1" applyAlignment="1" applyProtection="1">
      <alignment horizontal="center" vertical="center" wrapText="1"/>
    </xf>
    <xf numFmtId="0" fontId="13" fillId="3" borderId="6" xfId="0" applyFont="1" applyFill="1" applyBorder="1" applyAlignment="1" applyProtection="1">
      <alignment horizontal="justify" vertical="center" wrapText="1"/>
    </xf>
    <xf numFmtId="0" fontId="13" fillId="3" borderId="50" xfId="0" applyFont="1" applyFill="1" applyBorder="1" applyAlignment="1" applyProtection="1">
      <alignment horizontal="justify" vertical="center" wrapText="1"/>
    </xf>
    <xf numFmtId="0" fontId="16" fillId="3" borderId="14" xfId="0" applyFont="1" applyFill="1" applyBorder="1" applyAlignment="1" applyProtection="1">
      <alignment horizontal="center" vertical="center" wrapText="1"/>
      <protection locked="0"/>
    </xf>
    <xf numFmtId="0" fontId="50" fillId="3" borderId="6" xfId="0" applyFont="1" applyFill="1" applyBorder="1" applyAlignment="1" applyProtection="1">
      <alignment horizontal="center" vertical="center"/>
      <protection locked="0"/>
    </xf>
    <xf numFmtId="0" fontId="50" fillId="3" borderId="50" xfId="0"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46" fillId="6" borderId="1" xfId="8" applyFont="1" applyFill="1" applyBorder="1" applyAlignment="1" applyProtection="1">
      <alignment horizontal="center" vertical="center"/>
    </xf>
    <xf numFmtId="0" fontId="46" fillId="6" borderId="2" xfId="8" applyFont="1" applyFill="1" applyBorder="1" applyAlignment="1" applyProtection="1">
      <alignment horizontal="center" vertical="center"/>
    </xf>
    <xf numFmtId="0" fontId="46" fillId="6" borderId="3" xfId="8" applyFont="1" applyFill="1" applyBorder="1" applyAlignment="1" applyProtection="1">
      <alignment horizontal="center" vertical="center"/>
    </xf>
    <xf numFmtId="0" fontId="23" fillId="2" borderId="53" xfId="0"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0" fontId="13" fillId="6" borderId="19" xfId="0" applyFont="1" applyFill="1" applyBorder="1" applyAlignment="1" applyProtection="1">
      <alignment horizontal="justify" vertical="center" wrapText="1"/>
    </xf>
    <xf numFmtId="0" fontId="13" fillId="6" borderId="6" xfId="0" applyFont="1" applyFill="1" applyBorder="1" applyAlignment="1" applyProtection="1">
      <alignment horizontal="justify" vertical="center" wrapText="1"/>
    </xf>
    <xf numFmtId="0" fontId="23" fillId="2" borderId="55" xfId="0" applyFont="1" applyFill="1" applyBorder="1" applyAlignment="1" applyProtection="1">
      <alignment horizontal="center" vertical="center"/>
    </xf>
    <xf numFmtId="0" fontId="23" fillId="2" borderId="53" xfId="0" applyFont="1" applyFill="1" applyBorder="1" applyAlignment="1" applyProtection="1">
      <alignment horizontal="center" vertical="center"/>
    </xf>
    <xf numFmtId="0" fontId="23" fillId="14" borderId="52" xfId="0" applyFont="1" applyFill="1" applyBorder="1" applyAlignment="1" applyProtection="1">
      <alignment horizontal="center" vertical="center"/>
    </xf>
    <xf numFmtId="0" fontId="16" fillId="3" borderId="6"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left" vertical="center"/>
    </xf>
    <xf numFmtId="0" fontId="18" fillId="3" borderId="21" xfId="0" applyFont="1" applyFill="1" applyBorder="1" applyAlignment="1" applyProtection="1">
      <alignment horizontal="justify" vertical="center"/>
      <protection locked="0"/>
    </xf>
    <xf numFmtId="0" fontId="15" fillId="0" borderId="13" xfId="0" applyFont="1" applyBorder="1" applyAlignment="1" applyProtection="1">
      <alignment horizontal="right" vertical="center"/>
    </xf>
    <xf numFmtId="0" fontId="15" fillId="0" borderId="0" xfId="0" applyFont="1" applyBorder="1" applyAlignment="1" applyProtection="1">
      <alignment horizontal="right" vertical="center"/>
    </xf>
    <xf numFmtId="0" fontId="15" fillId="0" borderId="13" xfId="0" applyFont="1" applyBorder="1" applyAlignment="1" applyProtection="1">
      <alignment horizontal="right"/>
    </xf>
    <xf numFmtId="0" fontId="15" fillId="0" borderId="0" xfId="0" applyFont="1" applyBorder="1" applyAlignment="1" applyProtection="1">
      <alignment horizontal="right"/>
    </xf>
    <xf numFmtId="0" fontId="15" fillId="0" borderId="0" xfId="0" applyFont="1" applyFill="1" applyBorder="1" applyAlignment="1" applyProtection="1">
      <alignment horizontal="right" vertical="center"/>
    </xf>
    <xf numFmtId="0" fontId="15" fillId="8" borderId="0" xfId="0" applyFont="1" applyFill="1" applyBorder="1" applyAlignment="1" applyProtection="1">
      <alignment horizontal="left"/>
    </xf>
    <xf numFmtId="0" fontId="35" fillId="6" borderId="9"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35" fillId="6" borderId="8"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9" fontId="13" fillId="3" borderId="10" xfId="0" applyNumberFormat="1" applyFont="1" applyFill="1" applyBorder="1" applyAlignment="1" applyProtection="1">
      <alignment horizontal="justify" vertical="center" wrapText="1"/>
      <protection locked="0"/>
    </xf>
    <xf numFmtId="49" fontId="13" fillId="3" borderId="11" xfId="0" applyNumberFormat="1" applyFont="1" applyFill="1" applyBorder="1" applyAlignment="1" applyProtection="1">
      <alignment horizontal="justify" vertical="center" wrapText="1"/>
      <protection locked="0"/>
    </xf>
    <xf numFmtId="49" fontId="13" fillId="3" borderId="12" xfId="0" applyNumberFormat="1" applyFont="1" applyFill="1" applyBorder="1" applyAlignment="1" applyProtection="1">
      <alignment horizontal="justify" vertical="center" wrapText="1"/>
      <protection locked="0"/>
    </xf>
    <xf numFmtId="49" fontId="13" fillId="3" borderId="13" xfId="0" applyNumberFormat="1" applyFont="1" applyFill="1" applyBorder="1" applyAlignment="1" applyProtection="1">
      <alignment horizontal="justify" vertical="center" wrapText="1"/>
      <protection locked="0"/>
    </xf>
    <xf numFmtId="49" fontId="13" fillId="3" borderId="0" xfId="0" applyNumberFormat="1" applyFont="1" applyFill="1" applyBorder="1" applyAlignment="1" applyProtection="1">
      <alignment horizontal="justify" vertical="center" wrapText="1"/>
      <protection locked="0"/>
    </xf>
    <xf numFmtId="49" fontId="13" fillId="3" borderId="5" xfId="0" applyNumberFormat="1" applyFont="1" applyFill="1" applyBorder="1" applyAlignment="1" applyProtection="1">
      <alignment horizontal="justify" vertical="center" wrapText="1"/>
      <protection locked="0"/>
    </xf>
    <xf numFmtId="49" fontId="13" fillId="3" borderId="9" xfId="0" applyNumberFormat="1" applyFont="1" applyFill="1" applyBorder="1" applyAlignment="1" applyProtection="1">
      <alignment horizontal="justify" vertical="center" wrapText="1"/>
      <protection locked="0"/>
    </xf>
    <xf numFmtId="49" fontId="13" fillId="3" borderId="7" xfId="0" applyNumberFormat="1" applyFont="1" applyFill="1" applyBorder="1" applyAlignment="1" applyProtection="1">
      <alignment horizontal="justify" vertical="center" wrapText="1"/>
      <protection locked="0"/>
    </xf>
    <xf numFmtId="49" fontId="13" fillId="3" borderId="8" xfId="0" applyNumberFormat="1" applyFont="1" applyFill="1" applyBorder="1" applyAlignment="1" applyProtection="1">
      <alignment horizontal="justify" vertical="center" wrapText="1"/>
      <protection locked="0"/>
    </xf>
    <xf numFmtId="0" fontId="15" fillId="17" borderId="0" xfId="0" applyFont="1" applyFill="1" applyBorder="1" applyAlignment="1" applyProtection="1">
      <alignment horizontal="justify" vertical="center" wrapText="1"/>
    </xf>
    <xf numFmtId="0" fontId="26" fillId="2" borderId="15"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17"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35" fillId="6" borderId="3" xfId="0" applyFont="1" applyFill="1" applyBorder="1" applyAlignment="1" applyProtection="1">
      <alignment horizontal="center" vertical="center"/>
    </xf>
    <xf numFmtId="0" fontId="35" fillId="6" borderId="1" xfId="0" applyFont="1" applyFill="1" applyBorder="1" applyAlignment="1" applyProtection="1">
      <alignment horizontal="center" vertical="center"/>
    </xf>
    <xf numFmtId="1" fontId="9" fillId="3" borderId="1" xfId="0" applyNumberFormat="1" applyFont="1" applyFill="1" applyBorder="1" applyAlignment="1" applyProtection="1">
      <alignment horizontal="center" vertical="center"/>
      <protection locked="0"/>
    </xf>
    <xf numFmtId="1" fontId="9" fillId="3" borderId="2" xfId="0" applyNumberFormat="1" applyFont="1" applyFill="1" applyBorder="1" applyAlignment="1" applyProtection="1">
      <alignment horizontal="center" vertical="center"/>
      <protection locked="0"/>
    </xf>
    <xf numFmtId="1" fontId="9" fillId="3" borderId="3"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xf>
    <xf numFmtId="0" fontId="18" fillId="3" borderId="14" xfId="0" applyFont="1" applyFill="1" applyBorder="1" applyAlignment="1" applyProtection="1">
      <alignment horizontal="justify" vertical="center"/>
      <protection locked="0"/>
    </xf>
    <xf numFmtId="0" fontId="22" fillId="6" borderId="19" xfId="0" applyFont="1" applyFill="1" applyBorder="1" applyAlignment="1" applyProtection="1">
      <alignment horizontal="justify" vertical="center" wrapText="1"/>
    </xf>
    <xf numFmtId="0" fontId="22" fillId="6" borderId="6" xfId="0" applyFont="1" applyFill="1" applyBorder="1" applyAlignment="1" applyProtection="1">
      <alignment horizontal="justify" vertical="center" wrapText="1"/>
    </xf>
    <xf numFmtId="0" fontId="13" fillId="3" borderId="6" xfId="0" applyFont="1" applyFill="1" applyBorder="1" applyAlignment="1" applyProtection="1">
      <alignment horizontal="justify" vertical="center"/>
      <protection locked="0"/>
    </xf>
    <xf numFmtId="0" fontId="13" fillId="3" borderId="50" xfId="0" applyFont="1" applyFill="1" applyBorder="1" applyAlignment="1" applyProtection="1">
      <alignment horizontal="justify" vertical="center"/>
      <protection locked="0"/>
    </xf>
    <xf numFmtId="0" fontId="16" fillId="3" borderId="23"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justify" vertical="center"/>
      <protection locked="0"/>
    </xf>
    <xf numFmtId="0" fontId="13" fillId="3" borderId="56" xfId="0" applyFont="1" applyFill="1" applyBorder="1" applyAlignment="1" applyProtection="1">
      <alignment horizontal="justify" vertical="center"/>
      <protection locked="0"/>
    </xf>
    <xf numFmtId="0" fontId="16" fillId="3" borderId="23" xfId="0" applyFont="1" applyFill="1" applyBorder="1" applyAlignment="1" applyProtection="1">
      <alignment horizontal="center" vertical="center" wrapText="1"/>
    </xf>
    <xf numFmtId="0" fontId="23" fillId="2" borderId="68" xfId="0" applyFont="1" applyFill="1" applyBorder="1" applyAlignment="1" applyProtection="1">
      <alignment horizontal="center" vertical="center"/>
    </xf>
    <xf numFmtId="0" fontId="23" fillId="2" borderId="69" xfId="0" applyFont="1" applyFill="1" applyBorder="1" applyAlignment="1" applyProtection="1">
      <alignment horizontal="center" vertical="center"/>
    </xf>
    <xf numFmtId="0" fontId="16" fillId="3" borderId="21"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left" vertical="center" wrapText="1"/>
    </xf>
    <xf numFmtId="0" fontId="13" fillId="6" borderId="21" xfId="0" applyFont="1" applyFill="1" applyBorder="1" applyAlignment="1" applyProtection="1">
      <alignment horizontal="left" vertical="center" wrapText="1"/>
    </xf>
    <xf numFmtId="0" fontId="23" fillId="2" borderId="68" xfId="0" applyFont="1" applyFill="1" applyBorder="1" applyAlignment="1" applyProtection="1">
      <alignment horizontal="center" vertical="center" wrapText="1"/>
    </xf>
    <xf numFmtId="0" fontId="23" fillId="2" borderId="67" xfId="0" applyFont="1" applyFill="1" applyBorder="1" applyAlignment="1" applyProtection="1">
      <alignment horizontal="center" vertical="center"/>
    </xf>
    <xf numFmtId="0" fontId="22" fillId="6" borderId="52" xfId="0" applyFont="1" applyFill="1" applyBorder="1" applyAlignment="1" applyProtection="1">
      <alignment horizontal="justify" vertical="center" wrapText="1"/>
    </xf>
    <xf numFmtId="0" fontId="22" fillId="6" borderId="23" xfId="0" applyFont="1" applyFill="1" applyBorder="1" applyAlignment="1" applyProtection="1">
      <alignment horizontal="justify" vertical="center" wrapText="1"/>
    </xf>
    <xf numFmtId="0" fontId="13" fillId="3" borderId="21" xfId="0" applyFont="1" applyFill="1" applyBorder="1" applyAlignment="1" applyProtection="1">
      <alignment horizontal="justify" vertical="center"/>
      <protection locked="0"/>
    </xf>
    <xf numFmtId="0" fontId="13" fillId="3" borderId="51" xfId="0" applyFont="1" applyFill="1" applyBorder="1" applyAlignment="1" applyProtection="1">
      <alignment horizontal="justify" vertical="center"/>
      <protection locked="0"/>
    </xf>
    <xf numFmtId="0" fontId="16" fillId="6" borderId="1" xfId="0" applyFont="1" applyFill="1" applyBorder="1" applyAlignment="1" applyProtection="1">
      <alignment horizontal="center"/>
    </xf>
    <xf numFmtId="0" fontId="16" fillId="6" borderId="2" xfId="0" applyFont="1" applyFill="1" applyBorder="1" applyAlignment="1" applyProtection="1">
      <alignment horizontal="center"/>
    </xf>
    <xf numFmtId="0" fontId="16" fillId="6" borderId="3" xfId="0" applyFont="1" applyFill="1" applyBorder="1" applyAlignment="1" applyProtection="1">
      <alignment horizontal="center"/>
    </xf>
    <xf numFmtId="0" fontId="9" fillId="0" borderId="11" xfId="0" applyFont="1" applyBorder="1" applyAlignment="1" applyProtection="1">
      <alignment horizontal="center"/>
    </xf>
    <xf numFmtId="0" fontId="9" fillId="0" borderId="0" xfId="0" applyFont="1" applyAlignment="1" applyProtection="1">
      <alignment horizontal="center"/>
    </xf>
    <xf numFmtId="0" fontId="16" fillId="3" borderId="21" xfId="0" applyFont="1" applyFill="1" applyBorder="1" applyAlignment="1" applyProtection="1">
      <alignment horizontal="center" vertical="center" wrapText="1"/>
    </xf>
    <xf numFmtId="0" fontId="22" fillId="6" borderId="20" xfId="0" applyFont="1" applyFill="1" applyBorder="1" applyAlignment="1" applyProtection="1">
      <alignment horizontal="justify" vertical="center" wrapText="1"/>
    </xf>
    <xf numFmtId="0" fontId="22" fillId="6" borderId="21" xfId="0" applyFont="1" applyFill="1" applyBorder="1" applyAlignment="1" applyProtection="1">
      <alignment horizontal="justify" vertical="center" wrapText="1"/>
    </xf>
    <xf numFmtId="0" fontId="25" fillId="0" borderId="6" xfId="0" applyFont="1" applyBorder="1" applyAlignment="1" applyProtection="1">
      <alignment horizontal="justify" vertical="center" wrapText="1"/>
      <protection locked="0"/>
    </xf>
    <xf numFmtId="0" fontId="25" fillId="9" borderId="60" xfId="0" applyFont="1" applyFill="1" applyBorder="1" applyAlignment="1" applyProtection="1">
      <alignment horizontal="justify" vertical="center" wrapText="1"/>
    </xf>
    <xf numFmtId="0" fontId="25" fillId="9" borderId="61" xfId="0" applyFont="1" applyFill="1" applyBorder="1" applyAlignment="1" applyProtection="1">
      <alignment horizontal="justify" vertical="center" wrapText="1"/>
    </xf>
    <xf numFmtId="0" fontId="25" fillId="9" borderId="62" xfId="0" applyFont="1" applyFill="1" applyBorder="1" applyAlignment="1" applyProtection="1">
      <alignment horizontal="justify" vertical="center" wrapText="1"/>
    </xf>
    <xf numFmtId="0" fontId="33" fillId="0" borderId="0" xfId="0" applyFont="1" applyFill="1" applyBorder="1" applyAlignment="1" applyProtection="1">
      <alignment horizontal="justify" vertical="top"/>
    </xf>
    <xf numFmtId="0" fontId="29" fillId="0" borderId="0" xfId="0" applyFont="1" applyFill="1" applyBorder="1" applyAlignment="1" applyProtection="1">
      <alignment horizontal="justify" vertical="top"/>
    </xf>
    <xf numFmtId="0" fontId="23" fillId="2" borderId="23" xfId="0" applyFont="1" applyFill="1" applyBorder="1" applyAlignment="1" applyProtection="1">
      <alignment horizontal="center" vertical="center"/>
    </xf>
    <xf numFmtId="0" fontId="52" fillId="6" borderId="1" xfId="8" applyFont="1" applyFill="1" applyBorder="1" applyAlignment="1" applyProtection="1">
      <alignment horizontal="center" vertical="center"/>
    </xf>
    <xf numFmtId="0" fontId="52" fillId="6" borderId="2" xfId="8" applyFont="1" applyFill="1" applyBorder="1" applyAlignment="1" applyProtection="1">
      <alignment horizontal="center" vertical="center"/>
    </xf>
    <xf numFmtId="0" fontId="52" fillId="6" borderId="3" xfId="8" applyFont="1" applyFill="1" applyBorder="1" applyAlignment="1" applyProtection="1">
      <alignment horizontal="center" vertical="center"/>
    </xf>
    <xf numFmtId="0" fontId="25" fillId="9" borderId="70" xfId="0" applyFont="1" applyFill="1" applyBorder="1" applyAlignment="1" applyProtection="1">
      <alignment horizontal="justify" vertical="center" wrapText="1"/>
    </xf>
    <xf numFmtId="0" fontId="25" fillId="9" borderId="71" xfId="0" applyFont="1" applyFill="1" applyBorder="1" applyAlignment="1" applyProtection="1">
      <alignment horizontal="justify" vertical="center" wrapText="1"/>
    </xf>
    <xf numFmtId="0" fontId="25" fillId="9" borderId="72" xfId="0" applyFont="1" applyFill="1" applyBorder="1" applyAlignment="1" applyProtection="1">
      <alignment horizontal="justify" vertical="center" wrapText="1"/>
    </xf>
    <xf numFmtId="0" fontId="25" fillId="0" borderId="21" xfId="0" applyFont="1" applyBorder="1" applyAlignment="1" applyProtection="1">
      <alignment horizontal="justify" vertical="center" wrapText="1"/>
      <protection locked="0"/>
    </xf>
    <xf numFmtId="0" fontId="34" fillId="6" borderId="19" xfId="0" applyFont="1" applyFill="1" applyBorder="1" applyAlignment="1" applyProtection="1">
      <alignment horizontal="justify" vertical="center" wrapText="1"/>
    </xf>
    <xf numFmtId="0" fontId="34" fillId="6" borderId="6" xfId="0" applyFont="1" applyFill="1" applyBorder="1" applyAlignment="1" applyProtection="1">
      <alignment horizontal="justify" vertical="center" wrapText="1"/>
    </xf>
    <xf numFmtId="0" fontId="34" fillId="6" borderId="20" xfId="0" applyFont="1" applyFill="1" applyBorder="1" applyAlignment="1" applyProtection="1">
      <alignment horizontal="justify" vertical="center" wrapText="1"/>
    </xf>
    <xf numFmtId="0" fontId="34" fillId="6" borderId="21" xfId="0" applyFont="1" applyFill="1" applyBorder="1" applyAlignment="1" applyProtection="1">
      <alignment horizontal="justify" vertical="center" wrapText="1"/>
    </xf>
    <xf numFmtId="0" fontId="23" fillId="2" borderId="52" xfId="0" applyFont="1" applyFill="1" applyBorder="1" applyAlignment="1" applyProtection="1">
      <alignment horizontal="center" vertical="center"/>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left" vertical="top"/>
    </xf>
    <xf numFmtId="0" fontId="0" fillId="0" borderId="0" xfId="0" applyAlignment="1" applyProtection="1">
      <alignment horizontal="left" vertical="center"/>
    </xf>
    <xf numFmtId="0" fontId="9" fillId="3"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1" fontId="9" fillId="3" borderId="1" xfId="0" applyNumberFormat="1" applyFont="1" applyFill="1" applyBorder="1" applyAlignment="1" applyProtection="1">
      <alignment horizontal="center" vertical="center"/>
    </xf>
    <xf numFmtId="1" fontId="9" fillId="3" borderId="2" xfId="0" applyNumberFormat="1" applyFont="1" applyFill="1" applyBorder="1" applyAlignment="1" applyProtection="1">
      <alignment horizontal="center" vertical="center"/>
    </xf>
    <xf numFmtId="1" fontId="9" fillId="3" borderId="3" xfId="0" applyNumberFormat="1" applyFont="1" applyFill="1" applyBorder="1" applyAlignment="1" applyProtection="1">
      <alignment horizontal="center" vertical="center"/>
    </xf>
    <xf numFmtId="0" fontId="35" fillId="6" borderId="1" xfId="0" applyFont="1" applyFill="1" applyBorder="1" applyAlignment="1" applyProtection="1">
      <alignment horizontal="center"/>
    </xf>
    <xf numFmtId="0" fontId="35" fillId="6" borderId="2" xfId="0" applyFont="1" applyFill="1" applyBorder="1" applyAlignment="1" applyProtection="1">
      <alignment horizontal="center"/>
    </xf>
    <xf numFmtId="0" fontId="35" fillId="6" borderId="3" xfId="0" applyFont="1" applyFill="1" applyBorder="1" applyAlignment="1" applyProtection="1">
      <alignment horizontal="center"/>
    </xf>
    <xf numFmtId="0" fontId="32" fillId="2" borderId="0" xfId="0" applyFont="1" applyFill="1" applyBorder="1" applyAlignment="1" applyProtection="1">
      <alignment horizontal="center" vertical="center"/>
    </xf>
    <xf numFmtId="0" fontId="23" fillId="2" borderId="58" xfId="0" applyFont="1" applyFill="1" applyBorder="1" applyAlignment="1" applyProtection="1">
      <alignment horizontal="center" vertical="center"/>
    </xf>
    <xf numFmtId="0" fontId="23" fillId="2" borderId="57"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0" fontId="25" fillId="6" borderId="6" xfId="0" applyFont="1" applyFill="1" applyBorder="1" applyAlignment="1" applyProtection="1">
      <alignment horizontal="justify" vertical="center" wrapText="1"/>
    </xf>
    <xf numFmtId="0" fontId="25" fillId="9" borderId="6" xfId="0" applyFont="1" applyFill="1" applyBorder="1" applyAlignment="1" applyProtection="1">
      <alignment horizontal="justify" vertical="center" wrapText="1"/>
    </xf>
    <xf numFmtId="0" fontId="9" fillId="0" borderId="6" xfId="0" applyFont="1" applyFill="1" applyBorder="1" applyAlignment="1" applyProtection="1">
      <alignment horizontal="justify" vertical="center"/>
      <protection locked="0"/>
    </xf>
    <xf numFmtId="0" fontId="9" fillId="0" borderId="7" xfId="0" applyFont="1" applyBorder="1" applyAlignment="1" applyProtection="1">
      <alignment horizontal="justify" vertical="center"/>
    </xf>
    <xf numFmtId="0" fontId="25" fillId="6" borderId="21" xfId="0" applyFont="1" applyFill="1" applyBorder="1" applyAlignment="1" applyProtection="1">
      <alignment horizontal="justify" vertical="center" wrapText="1"/>
    </xf>
    <xf numFmtId="0" fontId="25" fillId="9" borderId="21" xfId="0" applyFont="1" applyFill="1" applyBorder="1" applyAlignment="1" applyProtection="1">
      <alignment horizontal="justify" vertical="center" wrapText="1"/>
    </xf>
    <xf numFmtId="0" fontId="2" fillId="0" borderId="6" xfId="0" applyFont="1" applyFill="1" applyBorder="1" applyAlignment="1" applyProtection="1">
      <alignment horizontal="justify" vertical="center"/>
      <protection locked="0"/>
    </xf>
    <xf numFmtId="0" fontId="21" fillId="18" borderId="63" xfId="7" applyFont="1" applyFill="1" applyBorder="1" applyAlignment="1" applyProtection="1">
      <alignment horizontal="center" vertical="center" wrapText="1"/>
    </xf>
    <xf numFmtId="0" fontId="21" fillId="18" borderId="64" xfId="7" applyFont="1" applyFill="1" applyBorder="1" applyAlignment="1" applyProtection="1">
      <alignment horizontal="center" vertical="center" wrapText="1"/>
    </xf>
    <xf numFmtId="0" fontId="21" fillId="18" borderId="65" xfId="7" applyFont="1" applyFill="1" applyBorder="1" applyAlignment="1" applyProtection="1">
      <alignment horizontal="center" vertical="center" wrapText="1"/>
    </xf>
    <xf numFmtId="0" fontId="47" fillId="12" borderId="0" xfId="7" applyFont="1" applyFill="1" applyAlignment="1" applyProtection="1">
      <alignment horizontal="center" vertical="center"/>
    </xf>
    <xf numFmtId="0" fontId="49" fillId="6" borderId="0" xfId="8" applyFont="1" applyFill="1" applyBorder="1" applyAlignment="1" applyProtection="1">
      <alignment horizontal="center" vertical="center"/>
    </xf>
    <xf numFmtId="0" fontId="56" fillId="12" borderId="6" xfId="0" applyFont="1" applyFill="1" applyBorder="1" applyAlignment="1">
      <alignment horizontal="center" vertical="center"/>
    </xf>
    <xf numFmtId="0" fontId="54" fillId="0" borderId="6" xfId="0" applyFont="1" applyBorder="1" applyAlignment="1">
      <alignment horizontal="left" vertical="center" wrapText="1"/>
    </xf>
    <xf numFmtId="0" fontId="11" fillId="0" borderId="38"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42" xfId="0" applyFont="1" applyBorder="1" applyAlignment="1">
      <alignment horizontal="left" vertical="center" wrapText="1"/>
    </xf>
    <xf numFmtId="0" fontId="11" fillId="0" borderId="48" xfId="0" applyFont="1" applyBorder="1" applyAlignment="1">
      <alignment horizontal="left" vertical="center" wrapText="1"/>
    </xf>
    <xf numFmtId="0" fontId="11" fillId="0" borderId="47" xfId="0" applyFont="1" applyBorder="1" applyAlignment="1">
      <alignment horizontal="left" vertical="center" wrapText="1"/>
    </xf>
    <xf numFmtId="0" fontId="11" fillId="0" borderId="39"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cellXfs>
  <cellStyles count="13">
    <cellStyle name="Hipervínculo" xfId="8" builtinId="8"/>
    <cellStyle name="Normal" xfId="0" builtinId="0"/>
    <cellStyle name="Normal 10" xfId="3"/>
    <cellStyle name="Normal 10 2" xfId="6"/>
    <cellStyle name="Normal 10 2 2" xfId="12"/>
    <cellStyle name="Normal 10 3" xfId="10"/>
    <cellStyle name="Normal 2" xfId="1"/>
    <cellStyle name="Normal 2 2" xfId="5"/>
    <cellStyle name="Normal 2 2 2" xfId="11"/>
    <cellStyle name="Normal 2 3" xfId="9"/>
    <cellStyle name="Normal 3" xfId="7"/>
    <cellStyle name="Normal_Hoja4" xfId="2"/>
    <cellStyle name="style1591636829961" xfId="4"/>
  </cellStyles>
  <dxfs count="109">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font>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color theme="0"/>
      </font>
      <fill>
        <patternFill patternType="none">
          <bgColor auto="1"/>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color theme="0" tint="-4.9989318521683403E-2"/>
      </font>
      <fill>
        <patternFill>
          <bgColor theme="0" tint="-4.9989318521683403E-2"/>
        </patternFill>
      </fill>
    </dxf>
    <dxf>
      <font>
        <color theme="0"/>
      </font>
      <fill>
        <patternFill>
          <bgColor theme="0"/>
        </patternFill>
      </fill>
    </dxf>
    <dxf>
      <font>
        <b/>
        <i val="0"/>
        <color auto="1"/>
      </font>
      <fill>
        <patternFill patternType="solid">
          <bgColor theme="0" tint="-0.14996795556505021"/>
        </patternFill>
      </fill>
    </dxf>
  </dxfs>
  <tableStyles count="0" defaultTableStyle="TableStyleMedium2" defaultPivotStyle="PivotStyleLight16"/>
  <colors>
    <mruColors>
      <color rgb="FFE9EDF7"/>
      <color rgb="FFFB9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yfer/AppData/Local/Microsoft/Windows/INetCache/Content.Outlook/KM7H959D/Formato%20DIA%20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ms.office.com/r/LqtVJNZ5G9" TargetMode="External"/><Relationship Id="rId1" Type="http://schemas.openxmlformats.org/officeDocument/2006/relationships/hyperlink" Target="https://www.youtube.com/watch?v=CnKkJicY7Wc&amp;ab_channel=GrupodeEvaluaci%C3%B3n-CalidadMEN" TargetMode="Externa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C105"/>
  <sheetViews>
    <sheetView showGridLines="0" showRowColHeaders="0" zoomScaleNormal="100" workbookViewId="0">
      <selection activeCell="E5" sqref="E5:I5"/>
    </sheetView>
  </sheetViews>
  <sheetFormatPr baseColWidth="10" defaultColWidth="0" defaultRowHeight="15" zeroHeight="1" x14ac:dyDescent="0.25"/>
  <cols>
    <col min="1" max="1" width="2"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29" width="0" hidden="1" customWidth="1"/>
    <col min="30" max="16384" width="11.42578125" hidden="1"/>
  </cols>
  <sheetData>
    <row r="1" spans="1:17" ht="48" customHeight="1" thickTop="1" thickBot="1" x14ac:dyDescent="0.3">
      <c r="A1" s="98"/>
      <c r="B1" s="224" t="s">
        <v>413</v>
      </c>
      <c r="C1" s="225"/>
      <c r="D1" s="225"/>
      <c r="E1" s="225"/>
      <c r="F1" s="225"/>
      <c r="G1" s="225"/>
      <c r="H1" s="225"/>
      <c r="I1" s="225"/>
      <c r="J1" s="225"/>
      <c r="K1" s="225"/>
      <c r="L1" s="225"/>
      <c r="M1" s="225"/>
      <c r="N1" s="225"/>
      <c r="O1" s="225"/>
      <c r="P1" s="226"/>
      <c r="Q1" s="98"/>
    </row>
    <row r="2" spans="1:17" ht="9" customHeight="1" thickTop="1" thickBot="1" x14ac:dyDescent="0.3">
      <c r="A2" s="98"/>
      <c r="B2" s="60"/>
      <c r="C2" s="60"/>
      <c r="D2" s="60"/>
      <c r="E2" s="60"/>
      <c r="F2" s="60"/>
      <c r="G2" s="60"/>
      <c r="H2" s="60"/>
      <c r="I2" s="60"/>
      <c r="J2" s="60"/>
      <c r="K2" s="60"/>
      <c r="L2" s="60"/>
      <c r="M2" s="60"/>
      <c r="N2" s="60"/>
      <c r="O2" s="60"/>
      <c r="P2" s="60"/>
      <c r="Q2" s="98"/>
    </row>
    <row r="3" spans="1:17" ht="23.25" customHeight="1" thickTop="1" thickBot="1" x14ac:dyDescent="0.3">
      <c r="A3" s="98"/>
      <c r="B3" s="229" t="s">
        <v>2</v>
      </c>
      <c r="C3" s="208"/>
      <c r="D3" s="208"/>
      <c r="E3" s="208"/>
      <c r="F3" s="208"/>
      <c r="G3" s="208"/>
      <c r="H3" s="208"/>
      <c r="I3" s="208"/>
      <c r="J3" s="208"/>
      <c r="K3" s="208"/>
      <c r="L3" s="208"/>
      <c r="M3" s="208"/>
      <c r="N3" s="208"/>
      <c r="O3" s="208"/>
      <c r="P3" s="228"/>
      <c r="Q3" s="98"/>
    </row>
    <row r="4" spans="1:17" ht="15.75" customHeight="1" thickTop="1" thickBot="1" x14ac:dyDescent="0.3">
      <c r="A4" s="98"/>
      <c r="B4" s="61"/>
      <c r="C4" s="62"/>
      <c r="D4" s="62"/>
      <c r="E4" s="62"/>
      <c r="F4" s="62"/>
      <c r="G4" s="62"/>
      <c r="H4" s="62"/>
      <c r="I4" s="62"/>
      <c r="J4" s="62"/>
      <c r="K4" s="62"/>
      <c r="L4" s="62"/>
      <c r="M4" s="62"/>
      <c r="N4" s="62"/>
      <c r="O4" s="62"/>
      <c r="P4" s="63"/>
      <c r="Q4" s="98"/>
    </row>
    <row r="5" spans="1:17" ht="16.5" thickTop="1" thickBot="1" x14ac:dyDescent="0.3">
      <c r="A5" s="98"/>
      <c r="B5" s="64"/>
      <c r="C5" s="204" t="s">
        <v>687</v>
      </c>
      <c r="D5" s="204"/>
      <c r="E5" s="210"/>
      <c r="F5" s="211"/>
      <c r="G5" s="211"/>
      <c r="H5" s="211"/>
      <c r="I5" s="212"/>
      <c r="J5" s="201" t="s">
        <v>4</v>
      </c>
      <c r="K5" s="202"/>
      <c r="L5" s="92"/>
      <c r="M5" s="230"/>
      <c r="N5" s="231"/>
      <c r="O5" s="232"/>
      <c r="P5" s="63"/>
      <c r="Q5" s="98"/>
    </row>
    <row r="6" spans="1:17" ht="6" customHeight="1" thickTop="1" thickBot="1" x14ac:dyDescent="0.3">
      <c r="A6" s="98"/>
      <c r="B6" s="65"/>
      <c r="C6" s="66"/>
      <c r="D6" s="67"/>
      <c r="E6" s="67"/>
      <c r="F6" s="67"/>
      <c r="G6" s="67"/>
      <c r="H6" s="67"/>
      <c r="I6" s="67"/>
      <c r="J6" s="67"/>
      <c r="K6" s="67"/>
      <c r="L6" s="68"/>
      <c r="M6" s="67"/>
      <c r="N6" s="67"/>
      <c r="O6" s="67"/>
      <c r="P6" s="63"/>
      <c r="Q6" s="98"/>
    </row>
    <row r="7" spans="1:17" ht="16.5" thickTop="1" thickBot="1" x14ac:dyDescent="0.3">
      <c r="A7" s="98"/>
      <c r="B7" s="64"/>
      <c r="C7" s="204" t="s">
        <v>3</v>
      </c>
      <c r="D7" s="204"/>
      <c r="E7" s="213"/>
      <c r="F7" s="211"/>
      <c r="G7" s="211"/>
      <c r="H7" s="211"/>
      <c r="I7" s="212"/>
      <c r="J7" s="203" t="s">
        <v>5</v>
      </c>
      <c r="K7" s="204"/>
      <c r="L7" s="67"/>
      <c r="M7" s="210"/>
      <c r="N7" s="211"/>
      <c r="O7" s="212"/>
      <c r="P7" s="63"/>
      <c r="Q7" s="98"/>
    </row>
    <row r="8" spans="1:17" ht="15.75" customHeight="1" thickTop="1" x14ac:dyDescent="0.25">
      <c r="A8" s="98"/>
      <c r="B8" s="102"/>
      <c r="C8" s="92"/>
      <c r="D8" s="92"/>
      <c r="E8" s="103"/>
      <c r="F8" s="103"/>
      <c r="G8" s="103"/>
      <c r="H8" s="103"/>
      <c r="I8" s="103"/>
      <c r="J8" s="103"/>
      <c r="K8" s="103"/>
      <c r="L8" s="92"/>
      <c r="M8" s="104"/>
      <c r="N8" s="104"/>
      <c r="O8" s="104"/>
      <c r="P8" s="105"/>
      <c r="Q8" s="98"/>
    </row>
    <row r="9" spans="1:17" x14ac:dyDescent="0.25">
      <c r="A9" s="98"/>
      <c r="B9" s="102"/>
      <c r="C9" s="206" t="s">
        <v>290</v>
      </c>
      <c r="D9" s="206"/>
      <c r="E9" s="206"/>
      <c r="F9" s="206"/>
      <c r="G9" s="206"/>
      <c r="H9" s="206"/>
      <c r="I9" s="206"/>
      <c r="J9" s="206"/>
      <c r="K9" s="206"/>
      <c r="L9" s="206"/>
      <c r="M9" s="206"/>
      <c r="N9" s="206"/>
      <c r="O9" s="206"/>
      <c r="P9" s="105"/>
      <c r="Q9" s="98"/>
    </row>
    <row r="10" spans="1:17" ht="15.75" customHeight="1" thickBot="1" x14ac:dyDescent="0.3">
      <c r="A10" s="98"/>
      <c r="B10" s="102"/>
      <c r="C10" s="92"/>
      <c r="D10" s="92"/>
      <c r="E10" s="103"/>
      <c r="F10" s="103"/>
      <c r="G10" s="103"/>
      <c r="H10" s="103"/>
      <c r="I10" s="103"/>
      <c r="J10" s="103"/>
      <c r="K10" s="103"/>
      <c r="L10" s="92"/>
      <c r="M10" s="106"/>
      <c r="N10" s="106"/>
      <c r="O10" s="103"/>
      <c r="P10" s="105"/>
      <c r="Q10" s="98"/>
    </row>
    <row r="11" spans="1:17" ht="16.5" thickTop="1" thickBot="1" x14ac:dyDescent="0.3">
      <c r="A11" s="98"/>
      <c r="B11" s="102"/>
      <c r="C11" s="67"/>
      <c r="D11" s="202" t="s">
        <v>268</v>
      </c>
      <c r="E11" s="202"/>
      <c r="F11" s="62"/>
      <c r="G11" s="137"/>
      <c r="H11" s="92"/>
      <c r="I11" s="92"/>
      <c r="J11" s="202" t="s">
        <v>271</v>
      </c>
      <c r="K11" s="202"/>
      <c r="L11" s="67"/>
      <c r="M11" s="137"/>
      <c r="N11" s="92"/>
      <c r="O11" s="92"/>
      <c r="P11" s="105"/>
      <c r="Q11" s="98"/>
    </row>
    <row r="12" spans="1:17" ht="6" customHeight="1" thickTop="1" thickBot="1" x14ac:dyDescent="0.3">
      <c r="A12" s="98"/>
      <c r="B12" s="102"/>
      <c r="C12" s="92"/>
      <c r="D12" s="107"/>
      <c r="E12" s="67"/>
      <c r="F12" s="67"/>
      <c r="G12" s="103"/>
      <c r="H12" s="92"/>
      <c r="I12" s="92"/>
      <c r="J12" s="92"/>
      <c r="K12" s="92"/>
      <c r="L12" s="92"/>
      <c r="M12" s="106"/>
      <c r="N12" s="106"/>
      <c r="O12" s="92"/>
      <c r="P12" s="105"/>
      <c r="Q12" s="98"/>
    </row>
    <row r="13" spans="1:17" ht="16.5" thickTop="1" thickBot="1" x14ac:dyDescent="0.3">
      <c r="A13" s="98"/>
      <c r="B13" s="102"/>
      <c r="C13" s="92"/>
      <c r="D13" s="202" t="s">
        <v>269</v>
      </c>
      <c r="E13" s="202"/>
      <c r="F13" s="62"/>
      <c r="G13" s="137"/>
      <c r="H13" s="92"/>
      <c r="I13" s="92"/>
      <c r="J13" s="202" t="s">
        <v>272</v>
      </c>
      <c r="K13" s="202"/>
      <c r="L13" s="67"/>
      <c r="M13" s="137"/>
      <c r="N13" s="92"/>
      <c r="O13" s="92"/>
      <c r="P13" s="105"/>
      <c r="Q13" s="98"/>
    </row>
    <row r="14" spans="1:17" ht="6" customHeight="1" thickTop="1" thickBot="1" x14ac:dyDescent="0.3">
      <c r="A14" s="98"/>
      <c r="B14" s="102"/>
      <c r="C14" s="92"/>
      <c r="D14" s="107"/>
      <c r="E14" s="67"/>
      <c r="F14" s="67"/>
      <c r="G14" s="103"/>
      <c r="H14" s="92"/>
      <c r="I14" s="92"/>
      <c r="J14" s="92"/>
      <c r="K14" s="92"/>
      <c r="L14" s="92"/>
      <c r="M14" s="92"/>
      <c r="N14" s="92"/>
      <c r="O14" s="92"/>
      <c r="P14" s="105"/>
      <c r="Q14" s="98"/>
    </row>
    <row r="15" spans="1:17" ht="16.5" thickTop="1" thickBot="1" x14ac:dyDescent="0.3">
      <c r="A15" s="98"/>
      <c r="B15" s="102"/>
      <c r="C15" s="92"/>
      <c r="D15" s="202" t="s">
        <v>270</v>
      </c>
      <c r="E15" s="202"/>
      <c r="F15" s="62"/>
      <c r="G15" s="137"/>
      <c r="H15" s="205" t="s">
        <v>408</v>
      </c>
      <c r="I15" s="205"/>
      <c r="J15" s="205"/>
      <c r="K15" s="205"/>
      <c r="L15" s="108"/>
      <c r="M15" s="137"/>
      <c r="N15" s="109"/>
      <c r="O15" s="92"/>
      <c r="P15" s="105"/>
      <c r="Q15" s="98"/>
    </row>
    <row r="16" spans="1:17" ht="15.75" thickTop="1" x14ac:dyDescent="0.25">
      <c r="A16" s="98"/>
      <c r="B16" s="102"/>
      <c r="C16" s="92"/>
      <c r="D16" s="93"/>
      <c r="E16" s="103"/>
      <c r="F16" s="103"/>
      <c r="G16" s="103"/>
      <c r="H16" s="110"/>
      <c r="I16" s="110"/>
      <c r="J16" s="110"/>
      <c r="K16" s="110"/>
      <c r="L16" s="110"/>
      <c r="M16" s="111"/>
      <c r="N16" s="92"/>
      <c r="O16" s="92"/>
      <c r="P16" s="105"/>
      <c r="Q16" s="98"/>
    </row>
    <row r="17" spans="1:29" x14ac:dyDescent="0.25">
      <c r="A17" s="98"/>
      <c r="B17" s="102"/>
      <c r="C17" s="206" t="s">
        <v>378</v>
      </c>
      <c r="D17" s="206"/>
      <c r="E17" s="206"/>
      <c r="F17" s="206"/>
      <c r="G17" s="206"/>
      <c r="H17" s="206"/>
      <c r="I17" s="206"/>
      <c r="J17" s="206"/>
      <c r="K17" s="206"/>
      <c r="L17" s="206"/>
      <c r="M17" s="206"/>
      <c r="N17" s="206"/>
      <c r="O17" s="206"/>
      <c r="P17" s="105"/>
      <c r="Q17" s="98"/>
    </row>
    <row r="18" spans="1:29" ht="15.75" customHeight="1" thickBot="1" x14ac:dyDescent="0.3">
      <c r="A18" s="98"/>
      <c r="B18" s="102"/>
      <c r="C18" s="92"/>
      <c r="D18" s="92"/>
      <c r="E18" s="92"/>
      <c r="F18" s="92"/>
      <c r="G18" s="92"/>
      <c r="H18" s="92"/>
      <c r="I18" s="92"/>
      <c r="J18" s="109"/>
      <c r="K18" s="109"/>
      <c r="L18" s="92"/>
      <c r="M18" s="92"/>
      <c r="N18" s="92"/>
      <c r="O18" s="92"/>
      <c r="P18" s="105"/>
      <c r="Q18" s="98"/>
    </row>
    <row r="19" spans="1:29" ht="16.5" thickTop="1" thickBot="1" x14ac:dyDescent="0.3">
      <c r="A19" s="98"/>
      <c r="B19" s="64"/>
      <c r="C19" s="204" t="s">
        <v>371</v>
      </c>
      <c r="D19" s="204"/>
      <c r="E19" s="204"/>
      <c r="F19" s="92"/>
      <c r="G19" s="137"/>
      <c r="H19" s="110"/>
      <c r="I19" s="112" t="s">
        <v>414</v>
      </c>
      <c r="J19" s="110"/>
      <c r="K19" s="110"/>
      <c r="L19" s="110"/>
      <c r="M19" s="92"/>
      <c r="N19" s="92"/>
      <c r="O19" s="92"/>
      <c r="P19" s="63">
        <f>IF(G19="SI",1,)</f>
        <v>0</v>
      </c>
      <c r="Q19" s="98"/>
    </row>
    <row r="20" spans="1:29" ht="6" customHeight="1" thickTop="1" thickBot="1" x14ac:dyDescent="0.3">
      <c r="A20" s="98"/>
      <c r="B20" s="64"/>
      <c r="C20" s="233"/>
      <c r="D20" s="233"/>
      <c r="E20" s="233"/>
      <c r="F20" s="62"/>
      <c r="G20" s="67"/>
      <c r="H20" s="110"/>
      <c r="I20" s="110"/>
      <c r="J20" s="110"/>
      <c r="K20" s="110"/>
      <c r="L20" s="110"/>
      <c r="M20" s="111"/>
      <c r="N20" s="92"/>
      <c r="O20" s="92"/>
      <c r="P20" s="63"/>
      <c r="Q20" s="98"/>
    </row>
    <row r="21" spans="1:29" ht="16.5" thickTop="1" thickBot="1" x14ac:dyDescent="0.3">
      <c r="A21" s="98"/>
      <c r="B21" s="64"/>
      <c r="C21" s="204" t="s">
        <v>373</v>
      </c>
      <c r="D21" s="204"/>
      <c r="E21" s="204"/>
      <c r="F21" s="92"/>
      <c r="G21" s="137"/>
      <c r="H21" s="110"/>
      <c r="I21" s="214"/>
      <c r="J21" s="215"/>
      <c r="K21" s="215"/>
      <c r="L21" s="215"/>
      <c r="M21" s="215"/>
      <c r="N21" s="215"/>
      <c r="O21" s="216"/>
      <c r="P21" s="63">
        <f>IF(G21="SI",1,)</f>
        <v>0</v>
      </c>
      <c r="Q21" s="98"/>
      <c r="R21" s="52"/>
    </row>
    <row r="22" spans="1:29" ht="6" customHeight="1" thickTop="1" thickBot="1" x14ac:dyDescent="0.3">
      <c r="A22" s="98"/>
      <c r="B22" s="64"/>
      <c r="C22" s="113"/>
      <c r="D22" s="92"/>
      <c r="E22" s="113"/>
      <c r="F22" s="113"/>
      <c r="G22" s="62"/>
      <c r="H22" s="110"/>
      <c r="I22" s="217"/>
      <c r="J22" s="218"/>
      <c r="K22" s="218"/>
      <c r="L22" s="218"/>
      <c r="M22" s="218"/>
      <c r="N22" s="218"/>
      <c r="O22" s="219"/>
      <c r="P22" s="63"/>
      <c r="Q22" s="98"/>
    </row>
    <row r="23" spans="1:29" ht="16.5" thickTop="1" thickBot="1" x14ac:dyDescent="0.3">
      <c r="A23" s="98"/>
      <c r="B23" s="64"/>
      <c r="C23" s="204" t="s">
        <v>372</v>
      </c>
      <c r="D23" s="204"/>
      <c r="E23" s="204"/>
      <c r="F23" s="92"/>
      <c r="G23" s="137"/>
      <c r="H23" s="110"/>
      <c r="I23" s="220"/>
      <c r="J23" s="221"/>
      <c r="K23" s="221"/>
      <c r="L23" s="221"/>
      <c r="M23" s="221"/>
      <c r="N23" s="221"/>
      <c r="O23" s="222"/>
      <c r="P23" s="63">
        <f>IF(G23="SI",1,)</f>
        <v>0</v>
      </c>
      <c r="Q23" s="98"/>
      <c r="R23" s="52"/>
    </row>
    <row r="24" spans="1:29" s="46" customFormat="1" ht="15.75" thickTop="1" x14ac:dyDescent="0.25">
      <c r="A24" s="98"/>
      <c r="B24" s="64"/>
      <c r="C24" s="113"/>
      <c r="D24" s="113"/>
      <c r="E24" s="113"/>
      <c r="F24" s="113"/>
      <c r="G24" s="113"/>
      <c r="H24" s="113"/>
      <c r="I24" s="113"/>
      <c r="J24" s="113"/>
      <c r="K24" s="113"/>
      <c r="L24" s="113"/>
      <c r="M24" s="113"/>
      <c r="N24" s="113"/>
      <c r="O24" s="113"/>
      <c r="P24" s="63">
        <f>SUM(P19,P21,P23)</f>
        <v>0</v>
      </c>
      <c r="Q24" s="98"/>
    </row>
    <row r="25" spans="1:29" s="46" customFormat="1" ht="33.75" customHeight="1" x14ac:dyDescent="0.25">
      <c r="A25" s="98"/>
      <c r="B25" s="64"/>
      <c r="C25" s="223" t="s">
        <v>550</v>
      </c>
      <c r="D25" s="223"/>
      <c r="E25" s="223"/>
      <c r="F25" s="223"/>
      <c r="G25" s="223"/>
      <c r="H25" s="223"/>
      <c r="I25" s="223"/>
      <c r="J25" s="223"/>
      <c r="K25" s="223"/>
      <c r="L25" s="223"/>
      <c r="M25" s="223"/>
      <c r="N25" s="223"/>
      <c r="O25" s="223"/>
      <c r="P25" s="63"/>
      <c r="Q25" s="98"/>
      <c r="R25" s="88"/>
    </row>
    <row r="26" spans="1:29" ht="18" customHeight="1" thickBot="1" x14ac:dyDescent="0.3">
      <c r="A26" s="98"/>
      <c r="B26" s="69"/>
      <c r="C26" s="70"/>
      <c r="D26" s="70"/>
      <c r="E26" s="70"/>
      <c r="F26" s="70"/>
      <c r="G26" s="71"/>
      <c r="H26" s="71"/>
      <c r="I26" s="71"/>
      <c r="J26" s="71"/>
      <c r="K26" s="71"/>
      <c r="L26" s="71"/>
      <c r="M26" s="70"/>
      <c r="N26" s="70"/>
      <c r="O26" s="70"/>
      <c r="P26" s="72"/>
      <c r="Q26" s="98"/>
    </row>
    <row r="27" spans="1:29" ht="9" customHeight="1" thickTop="1" thickBot="1" x14ac:dyDescent="0.3">
      <c r="A27" s="98"/>
      <c r="B27" s="73"/>
      <c r="C27" s="70"/>
      <c r="D27" s="70"/>
      <c r="E27" s="70"/>
      <c r="F27" s="70"/>
      <c r="G27" s="74"/>
      <c r="H27" s="71"/>
      <c r="I27" s="71"/>
      <c r="J27" s="71"/>
      <c r="K27" s="71"/>
      <c r="L27" s="71"/>
      <c r="M27" s="70"/>
      <c r="N27" s="75"/>
      <c r="O27" s="70"/>
      <c r="P27" s="76"/>
      <c r="Q27" s="98"/>
    </row>
    <row r="28" spans="1:29" ht="23.25" customHeight="1" thickTop="1" thickBot="1" x14ac:dyDescent="0.3">
      <c r="A28" s="98"/>
      <c r="B28" s="207" t="s">
        <v>383</v>
      </c>
      <c r="C28" s="208"/>
      <c r="D28" s="208"/>
      <c r="E28" s="208"/>
      <c r="F28" s="208"/>
      <c r="G28" s="208"/>
      <c r="H28" s="208"/>
      <c r="I28" s="208"/>
      <c r="J28" s="208"/>
      <c r="K28" s="208"/>
      <c r="L28" s="208"/>
      <c r="M28" s="208"/>
      <c r="N28" s="208"/>
      <c r="O28" s="208"/>
      <c r="P28" s="209"/>
      <c r="Q28" s="98"/>
    </row>
    <row r="29" spans="1:29" ht="9" customHeight="1" thickTop="1" x14ac:dyDescent="0.25">
      <c r="A29" s="98"/>
      <c r="B29" s="114"/>
      <c r="C29" s="115"/>
      <c r="D29" s="115"/>
      <c r="E29" s="115"/>
      <c r="F29" s="115"/>
      <c r="G29" s="115"/>
      <c r="H29" s="115"/>
      <c r="I29" s="115"/>
      <c r="J29" s="115"/>
      <c r="K29" s="115"/>
      <c r="L29" s="115"/>
      <c r="M29" s="115"/>
      <c r="N29" s="115"/>
      <c r="O29" s="115"/>
      <c r="P29" s="77"/>
      <c r="Q29" s="116"/>
      <c r="R29" s="14"/>
      <c r="S29" s="14"/>
      <c r="T29" s="14"/>
      <c r="U29" s="14"/>
      <c r="V29" s="14"/>
      <c r="W29" s="14"/>
      <c r="X29" s="14"/>
      <c r="Y29" s="14"/>
      <c r="Z29" s="14"/>
      <c r="AA29" s="14"/>
      <c r="AB29" s="14"/>
      <c r="AC29" s="14"/>
    </row>
    <row r="30" spans="1:29" ht="49.5" customHeight="1" x14ac:dyDescent="0.25">
      <c r="A30" s="98"/>
      <c r="B30" s="65"/>
      <c r="C30" s="162" t="s">
        <v>558</v>
      </c>
      <c r="D30" s="163"/>
      <c r="E30" s="163"/>
      <c r="F30" s="163"/>
      <c r="G30" s="163"/>
      <c r="H30" s="163"/>
      <c r="I30" s="163"/>
      <c r="J30" s="163"/>
      <c r="K30" s="163"/>
      <c r="L30" s="163"/>
      <c r="M30" s="163"/>
      <c r="N30" s="163"/>
      <c r="O30" s="163"/>
      <c r="P30" s="63"/>
      <c r="Q30" s="116"/>
      <c r="R30" s="14"/>
      <c r="S30" s="14"/>
      <c r="T30" s="14"/>
      <c r="U30" s="14"/>
      <c r="V30" s="14"/>
      <c r="W30" s="14"/>
      <c r="X30" s="14"/>
      <c r="Y30" s="14"/>
      <c r="Z30" s="14"/>
      <c r="AA30" s="14"/>
      <c r="AB30" s="14"/>
      <c r="AC30" s="14"/>
    </row>
    <row r="31" spans="1:29" ht="9" customHeight="1" thickBot="1" x14ac:dyDescent="0.3">
      <c r="A31" s="98"/>
      <c r="B31" s="65"/>
      <c r="C31" s="67"/>
      <c r="D31" s="67"/>
      <c r="E31" s="67"/>
      <c r="F31" s="67"/>
      <c r="G31" s="78"/>
      <c r="H31" s="78"/>
      <c r="I31" s="78"/>
      <c r="J31" s="78"/>
      <c r="K31" s="78"/>
      <c r="L31" s="78"/>
      <c r="M31" s="78"/>
      <c r="N31" s="78"/>
      <c r="O31" s="78"/>
      <c r="P31" s="63"/>
      <c r="Q31" s="98"/>
    </row>
    <row r="32" spans="1:29" s="52" customFormat="1" ht="26.25" customHeight="1" thickTop="1" thickBot="1" x14ac:dyDescent="0.3">
      <c r="A32" s="98"/>
      <c r="B32" s="65"/>
      <c r="C32" s="188" t="s">
        <v>541</v>
      </c>
      <c r="D32" s="189"/>
      <c r="E32" s="189"/>
      <c r="F32" s="189"/>
      <c r="G32" s="189"/>
      <c r="H32" s="189"/>
      <c r="I32" s="189"/>
      <c r="J32" s="189"/>
      <c r="K32" s="189"/>
      <c r="L32" s="189"/>
      <c r="M32" s="189"/>
      <c r="N32" s="189"/>
      <c r="O32" s="189"/>
      <c r="P32" s="117"/>
      <c r="Q32" s="98"/>
    </row>
    <row r="33" spans="1:18" s="52" customFormat="1" ht="9" customHeight="1" thickTop="1" thickBot="1" x14ac:dyDescent="0.3">
      <c r="A33" s="98"/>
      <c r="B33" s="65"/>
      <c r="C33" s="67"/>
      <c r="D33" s="67"/>
      <c r="E33" s="67"/>
      <c r="F33" s="67"/>
      <c r="G33" s="78"/>
      <c r="H33" s="78"/>
      <c r="I33" s="78"/>
      <c r="J33" s="78"/>
      <c r="K33" s="78"/>
      <c r="L33" s="78"/>
      <c r="M33" s="78"/>
      <c r="N33" s="78"/>
      <c r="O33" s="78"/>
      <c r="P33" s="63"/>
      <c r="Q33" s="98"/>
    </row>
    <row r="34" spans="1:18" ht="31.5" customHeight="1" thickBot="1" x14ac:dyDescent="0.3">
      <c r="A34" s="98"/>
      <c r="B34" s="65"/>
      <c r="C34" s="195" t="s">
        <v>273</v>
      </c>
      <c r="D34" s="196"/>
      <c r="E34" s="196"/>
      <c r="F34" s="191" t="s">
        <v>392</v>
      </c>
      <c r="G34" s="191"/>
      <c r="H34" s="191"/>
      <c r="I34" s="191" t="s">
        <v>292</v>
      </c>
      <c r="J34" s="191"/>
      <c r="K34" s="191"/>
      <c r="L34" s="191"/>
      <c r="M34" s="191" t="s">
        <v>416</v>
      </c>
      <c r="N34" s="191"/>
      <c r="O34" s="192"/>
      <c r="P34" s="118"/>
      <c r="Q34" s="119"/>
      <c r="R34" s="18"/>
    </row>
    <row r="35" spans="1:18" ht="60" customHeight="1" x14ac:dyDescent="0.25">
      <c r="A35" s="98"/>
      <c r="B35" s="65"/>
      <c r="C35" s="164" t="s">
        <v>278</v>
      </c>
      <c r="D35" s="165"/>
      <c r="E35" s="165"/>
      <c r="F35" s="182"/>
      <c r="G35" s="182"/>
      <c r="H35" s="182"/>
      <c r="I35" s="234"/>
      <c r="J35" s="234"/>
      <c r="K35" s="234"/>
      <c r="L35" s="234"/>
      <c r="M35" s="183"/>
      <c r="N35" s="183"/>
      <c r="O35" s="184"/>
      <c r="P35" s="63"/>
      <c r="Q35" s="98"/>
    </row>
    <row r="36" spans="1:18" ht="60" customHeight="1" x14ac:dyDescent="0.25">
      <c r="A36" s="98"/>
      <c r="B36" s="65"/>
      <c r="C36" s="193" t="s">
        <v>279</v>
      </c>
      <c r="D36" s="194"/>
      <c r="E36" s="194"/>
      <c r="F36" s="198"/>
      <c r="G36" s="198"/>
      <c r="H36" s="198"/>
      <c r="I36" s="166"/>
      <c r="J36" s="166"/>
      <c r="K36" s="166"/>
      <c r="L36" s="166"/>
      <c r="M36" s="183"/>
      <c r="N36" s="183"/>
      <c r="O36" s="184"/>
      <c r="P36" s="63"/>
      <c r="Q36" s="98"/>
    </row>
    <row r="37" spans="1:18" ht="60" customHeight="1" x14ac:dyDescent="0.25">
      <c r="A37" s="98"/>
      <c r="B37" s="65"/>
      <c r="C37" s="193" t="s">
        <v>288</v>
      </c>
      <c r="D37" s="194"/>
      <c r="E37" s="194"/>
      <c r="F37" s="198"/>
      <c r="G37" s="198"/>
      <c r="H37" s="198"/>
      <c r="I37" s="166"/>
      <c r="J37" s="166"/>
      <c r="K37" s="166"/>
      <c r="L37" s="166"/>
      <c r="M37" s="183"/>
      <c r="N37" s="183"/>
      <c r="O37" s="184"/>
      <c r="P37" s="63"/>
      <c r="Q37" s="98"/>
    </row>
    <row r="38" spans="1:18" ht="60" customHeight="1" x14ac:dyDescent="0.25">
      <c r="A38" s="98"/>
      <c r="B38" s="65"/>
      <c r="C38" s="193" t="s">
        <v>282</v>
      </c>
      <c r="D38" s="194"/>
      <c r="E38" s="194"/>
      <c r="F38" s="198"/>
      <c r="G38" s="198"/>
      <c r="H38" s="198"/>
      <c r="I38" s="166"/>
      <c r="J38" s="166"/>
      <c r="K38" s="166"/>
      <c r="L38" s="166"/>
      <c r="M38" s="183"/>
      <c r="N38" s="183"/>
      <c r="O38" s="184"/>
      <c r="P38" s="63"/>
      <c r="Q38" s="98"/>
    </row>
    <row r="39" spans="1:18" ht="60" customHeight="1" x14ac:dyDescent="0.25">
      <c r="A39" s="98"/>
      <c r="B39" s="65"/>
      <c r="C39" s="193" t="s">
        <v>283</v>
      </c>
      <c r="D39" s="194"/>
      <c r="E39" s="194"/>
      <c r="F39" s="198"/>
      <c r="G39" s="198"/>
      <c r="H39" s="198"/>
      <c r="I39" s="166"/>
      <c r="J39" s="166"/>
      <c r="K39" s="166"/>
      <c r="L39" s="166"/>
      <c r="M39" s="183"/>
      <c r="N39" s="183"/>
      <c r="O39" s="184"/>
      <c r="P39" s="63"/>
      <c r="Q39" s="98"/>
    </row>
    <row r="40" spans="1:18" ht="60" customHeight="1" x14ac:dyDescent="0.25">
      <c r="A40" s="98"/>
      <c r="B40" s="65"/>
      <c r="C40" s="193" t="s">
        <v>284</v>
      </c>
      <c r="D40" s="194"/>
      <c r="E40" s="194"/>
      <c r="F40" s="198"/>
      <c r="G40" s="198"/>
      <c r="H40" s="198"/>
      <c r="I40" s="166"/>
      <c r="J40" s="166"/>
      <c r="K40" s="166"/>
      <c r="L40" s="166"/>
      <c r="M40" s="183"/>
      <c r="N40" s="183"/>
      <c r="O40" s="184"/>
      <c r="P40" s="63"/>
      <c r="Q40" s="98"/>
    </row>
    <row r="41" spans="1:18" ht="67.5" customHeight="1" x14ac:dyDescent="0.25">
      <c r="A41" s="98"/>
      <c r="B41" s="65"/>
      <c r="C41" s="193" t="s">
        <v>316</v>
      </c>
      <c r="D41" s="194"/>
      <c r="E41" s="194"/>
      <c r="F41" s="198"/>
      <c r="G41" s="198"/>
      <c r="H41" s="198"/>
      <c r="I41" s="166"/>
      <c r="J41" s="166"/>
      <c r="K41" s="166"/>
      <c r="L41" s="166"/>
      <c r="M41" s="183"/>
      <c r="N41" s="183"/>
      <c r="O41" s="184"/>
      <c r="P41" s="63"/>
      <c r="Q41" s="98"/>
    </row>
    <row r="42" spans="1:18" ht="60" customHeight="1" x14ac:dyDescent="0.25">
      <c r="A42" s="98"/>
      <c r="B42" s="65"/>
      <c r="C42" s="193" t="s">
        <v>280</v>
      </c>
      <c r="D42" s="194"/>
      <c r="E42" s="194"/>
      <c r="F42" s="198"/>
      <c r="G42" s="198"/>
      <c r="H42" s="198"/>
      <c r="I42" s="166"/>
      <c r="J42" s="166"/>
      <c r="K42" s="166"/>
      <c r="L42" s="166"/>
      <c r="M42" s="183"/>
      <c r="N42" s="183"/>
      <c r="O42" s="184"/>
      <c r="P42" s="63"/>
      <c r="Q42" s="98"/>
    </row>
    <row r="43" spans="1:18" ht="60" customHeight="1" x14ac:dyDescent="0.25">
      <c r="A43" s="98"/>
      <c r="B43" s="65"/>
      <c r="C43" s="193" t="s">
        <v>286</v>
      </c>
      <c r="D43" s="194"/>
      <c r="E43" s="194"/>
      <c r="F43" s="198"/>
      <c r="G43" s="198"/>
      <c r="H43" s="198"/>
      <c r="I43" s="166"/>
      <c r="J43" s="166"/>
      <c r="K43" s="166"/>
      <c r="L43" s="166"/>
      <c r="M43" s="183"/>
      <c r="N43" s="183"/>
      <c r="O43" s="184"/>
      <c r="P43" s="63"/>
      <c r="Q43" s="98"/>
    </row>
    <row r="44" spans="1:18" ht="60" customHeight="1" x14ac:dyDescent="0.25">
      <c r="A44" s="98"/>
      <c r="B44" s="65"/>
      <c r="C44" s="193" t="s">
        <v>285</v>
      </c>
      <c r="D44" s="194"/>
      <c r="E44" s="194"/>
      <c r="F44" s="198"/>
      <c r="G44" s="198"/>
      <c r="H44" s="198"/>
      <c r="I44" s="166"/>
      <c r="J44" s="166"/>
      <c r="K44" s="166"/>
      <c r="L44" s="166"/>
      <c r="M44" s="183"/>
      <c r="N44" s="183"/>
      <c r="O44" s="184"/>
      <c r="P44" s="63"/>
      <c r="Q44" s="98"/>
    </row>
    <row r="45" spans="1:18" ht="54.75" customHeight="1" thickBot="1" x14ac:dyDescent="0.3">
      <c r="A45" s="98"/>
      <c r="B45" s="65"/>
      <c r="C45" s="246" t="s">
        <v>542</v>
      </c>
      <c r="D45" s="247"/>
      <c r="E45" s="247"/>
      <c r="F45" s="245"/>
      <c r="G45" s="245"/>
      <c r="H45" s="245"/>
      <c r="I45" s="200"/>
      <c r="J45" s="200"/>
      <c r="K45" s="200"/>
      <c r="L45" s="200"/>
      <c r="M45" s="183"/>
      <c r="N45" s="183"/>
      <c r="O45" s="184"/>
      <c r="P45" s="63"/>
      <c r="Q45" s="98"/>
    </row>
    <row r="46" spans="1:18" ht="9" customHeight="1" thickBot="1" x14ac:dyDescent="0.3">
      <c r="A46" s="98"/>
      <c r="B46" s="85"/>
      <c r="C46" s="120"/>
      <c r="D46" s="120"/>
      <c r="E46" s="120"/>
      <c r="F46" s="120"/>
      <c r="G46" s="120"/>
      <c r="H46" s="120"/>
      <c r="I46" s="121"/>
      <c r="J46" s="121"/>
      <c r="K46" s="121"/>
      <c r="L46" s="121"/>
      <c r="M46" s="121"/>
      <c r="N46" s="121"/>
      <c r="O46" s="121"/>
      <c r="P46" s="72"/>
      <c r="Q46" s="98"/>
    </row>
    <row r="47" spans="1:18" ht="9" customHeight="1" thickTop="1" thickBot="1" x14ac:dyDescent="0.3">
      <c r="A47" s="98"/>
      <c r="B47" s="60"/>
      <c r="C47" s="60"/>
      <c r="D47" s="60"/>
      <c r="E47" s="60"/>
      <c r="F47" s="60"/>
      <c r="G47" s="60"/>
      <c r="H47" s="60"/>
      <c r="I47" s="60"/>
      <c r="J47" s="60"/>
      <c r="K47" s="60"/>
      <c r="L47" s="60"/>
      <c r="M47" s="60"/>
      <c r="N47" s="60"/>
      <c r="O47" s="60"/>
      <c r="P47" s="60"/>
      <c r="Q47" s="98"/>
    </row>
    <row r="48" spans="1:18" ht="22.5" customHeight="1" thickTop="1" thickBot="1" x14ac:dyDescent="0.3">
      <c r="A48" s="98"/>
      <c r="B48" s="227" t="s">
        <v>386</v>
      </c>
      <c r="C48" s="208"/>
      <c r="D48" s="208"/>
      <c r="E48" s="208"/>
      <c r="F48" s="208"/>
      <c r="G48" s="208"/>
      <c r="H48" s="208"/>
      <c r="I48" s="208"/>
      <c r="J48" s="208"/>
      <c r="K48" s="208"/>
      <c r="L48" s="208"/>
      <c r="M48" s="208"/>
      <c r="N48" s="208"/>
      <c r="O48" s="208"/>
      <c r="P48" s="228"/>
      <c r="Q48" s="98"/>
    </row>
    <row r="49" spans="1:17" ht="9" customHeight="1" thickTop="1" x14ac:dyDescent="0.25">
      <c r="A49" s="98"/>
      <c r="B49" s="114"/>
      <c r="C49" s="115"/>
      <c r="D49" s="115"/>
      <c r="E49" s="115"/>
      <c r="F49" s="115"/>
      <c r="G49" s="115"/>
      <c r="H49" s="115"/>
      <c r="I49" s="115"/>
      <c r="J49" s="115"/>
      <c r="K49" s="115"/>
      <c r="L49" s="115"/>
      <c r="M49" s="115"/>
      <c r="N49" s="115"/>
      <c r="O49" s="115"/>
      <c r="P49" s="77"/>
      <c r="Q49" s="98"/>
    </row>
    <row r="50" spans="1:17" s="45" customFormat="1" ht="31.5" customHeight="1" x14ac:dyDescent="0.25">
      <c r="A50" s="98"/>
      <c r="B50" s="65"/>
      <c r="C50" s="199" t="s">
        <v>559</v>
      </c>
      <c r="D50" s="199"/>
      <c r="E50" s="199"/>
      <c r="F50" s="199"/>
      <c r="G50" s="199"/>
      <c r="H50" s="199"/>
      <c r="I50" s="199"/>
      <c r="J50" s="199"/>
      <c r="K50" s="199"/>
      <c r="L50" s="199"/>
      <c r="M50" s="199"/>
      <c r="N50" s="199"/>
      <c r="O50" s="199"/>
      <c r="P50" s="63"/>
      <c r="Q50" s="98"/>
    </row>
    <row r="51" spans="1:17" s="52" customFormat="1" ht="9.75" customHeight="1" thickBot="1" x14ac:dyDescent="0.3">
      <c r="A51" s="98"/>
      <c r="B51" s="65"/>
      <c r="C51" s="98"/>
      <c r="D51" s="98"/>
      <c r="E51" s="98"/>
      <c r="F51" s="98"/>
      <c r="G51" s="98"/>
      <c r="H51" s="98"/>
      <c r="I51" s="98"/>
      <c r="J51" s="98"/>
      <c r="K51" s="98"/>
      <c r="L51" s="98"/>
      <c r="M51" s="98"/>
      <c r="N51" s="98"/>
      <c r="O51" s="98"/>
      <c r="P51" s="63"/>
      <c r="Q51" s="98"/>
    </row>
    <row r="52" spans="1:17" s="45" customFormat="1" ht="21" customHeight="1" x14ac:dyDescent="0.25">
      <c r="A52" s="98"/>
      <c r="B52" s="65"/>
      <c r="C52" s="98"/>
      <c r="D52" s="174" t="s">
        <v>547</v>
      </c>
      <c r="E52" s="175"/>
      <c r="F52" s="175"/>
      <c r="G52" s="175"/>
      <c r="H52" s="175"/>
      <c r="I52" s="175"/>
      <c r="J52" s="175"/>
      <c r="K52" s="175"/>
      <c r="L52" s="175"/>
      <c r="M52" s="175"/>
      <c r="N52" s="176"/>
      <c r="O52" s="98"/>
      <c r="P52" s="63"/>
      <c r="Q52" s="98"/>
    </row>
    <row r="53" spans="1:17" s="45" customFormat="1" ht="33.75" customHeight="1" x14ac:dyDescent="0.25">
      <c r="A53" s="98"/>
      <c r="B53" s="65"/>
      <c r="C53" s="98"/>
      <c r="D53" s="122" t="s">
        <v>545</v>
      </c>
      <c r="E53" s="170" t="s">
        <v>543</v>
      </c>
      <c r="F53" s="170"/>
      <c r="G53" s="170"/>
      <c r="H53" s="170"/>
      <c r="I53" s="170"/>
      <c r="J53" s="170"/>
      <c r="K53" s="170"/>
      <c r="L53" s="170"/>
      <c r="M53" s="170"/>
      <c r="N53" s="171"/>
      <c r="O53" s="98"/>
      <c r="P53" s="63"/>
      <c r="Q53" s="98"/>
    </row>
    <row r="54" spans="1:17" s="45" customFormat="1" ht="33.75" customHeight="1" thickBot="1" x14ac:dyDescent="0.3">
      <c r="A54" s="98"/>
      <c r="B54" s="65"/>
      <c r="C54" s="98"/>
      <c r="D54" s="123" t="s">
        <v>546</v>
      </c>
      <c r="E54" s="172" t="s">
        <v>544</v>
      </c>
      <c r="F54" s="172"/>
      <c r="G54" s="172"/>
      <c r="H54" s="172"/>
      <c r="I54" s="172"/>
      <c r="J54" s="172"/>
      <c r="K54" s="172"/>
      <c r="L54" s="172"/>
      <c r="M54" s="172"/>
      <c r="N54" s="173"/>
      <c r="O54" s="98"/>
      <c r="P54" s="63"/>
      <c r="Q54" s="98"/>
    </row>
    <row r="55" spans="1:17" s="46" customFormat="1" ht="7.5" customHeight="1" x14ac:dyDescent="0.25">
      <c r="A55" s="98"/>
      <c r="B55" s="65"/>
      <c r="C55" s="124"/>
      <c r="D55" s="124"/>
      <c r="E55" s="124"/>
      <c r="F55" s="124"/>
      <c r="G55" s="124"/>
      <c r="H55" s="124"/>
      <c r="I55" s="124"/>
      <c r="J55" s="124"/>
      <c r="K55" s="124"/>
      <c r="L55" s="124"/>
      <c r="M55" s="124"/>
      <c r="N55" s="124"/>
      <c r="O55" s="124"/>
      <c r="P55" s="63"/>
      <c r="Q55" s="98"/>
    </row>
    <row r="56" spans="1:17" s="46" customFormat="1" ht="35.25" customHeight="1" x14ac:dyDescent="0.25">
      <c r="A56" s="98"/>
      <c r="B56" s="65"/>
      <c r="C56" s="199" t="s">
        <v>548</v>
      </c>
      <c r="D56" s="199"/>
      <c r="E56" s="199"/>
      <c r="F56" s="199"/>
      <c r="G56" s="199"/>
      <c r="H56" s="199"/>
      <c r="I56" s="199"/>
      <c r="J56" s="199"/>
      <c r="K56" s="199"/>
      <c r="L56" s="199"/>
      <c r="M56" s="199"/>
      <c r="N56" s="199"/>
      <c r="O56" s="199"/>
      <c r="P56" s="63"/>
      <c r="Q56" s="98"/>
    </row>
    <row r="57" spans="1:17" s="52" customFormat="1" ht="9" customHeight="1" thickBot="1" x14ac:dyDescent="0.3">
      <c r="A57" s="98"/>
      <c r="B57" s="65"/>
      <c r="C57" s="67"/>
      <c r="D57" s="67"/>
      <c r="E57" s="67"/>
      <c r="F57" s="67"/>
      <c r="G57" s="78"/>
      <c r="H57" s="78"/>
      <c r="I57" s="78"/>
      <c r="J57" s="78"/>
      <c r="K57" s="78"/>
      <c r="L57" s="78"/>
      <c r="M57" s="78"/>
      <c r="N57" s="78"/>
      <c r="O57" s="78"/>
      <c r="P57" s="63"/>
      <c r="Q57" s="98"/>
    </row>
    <row r="58" spans="1:17" s="46" customFormat="1" ht="36.75" customHeight="1" x14ac:dyDescent="0.25">
      <c r="A58" s="98"/>
      <c r="B58" s="65"/>
      <c r="C58" s="197" t="s">
        <v>273</v>
      </c>
      <c r="D58" s="168"/>
      <c r="E58" s="168" t="s">
        <v>275</v>
      </c>
      <c r="F58" s="168"/>
      <c r="G58" s="168"/>
      <c r="H58" s="168" t="s">
        <v>277</v>
      </c>
      <c r="I58" s="168"/>
      <c r="J58" s="167" t="s">
        <v>374</v>
      </c>
      <c r="K58" s="167"/>
      <c r="L58" s="168" t="s">
        <v>276</v>
      </c>
      <c r="M58" s="168"/>
      <c r="N58" s="168"/>
      <c r="O58" s="169"/>
      <c r="P58" s="63"/>
      <c r="Q58" s="98"/>
    </row>
    <row r="59" spans="1:17" s="46" customFormat="1" ht="60.75" customHeight="1" x14ac:dyDescent="0.25">
      <c r="A59" s="98"/>
      <c r="B59" s="65"/>
      <c r="C59" s="177" t="s">
        <v>278</v>
      </c>
      <c r="D59" s="178"/>
      <c r="E59" s="179" t="s">
        <v>287</v>
      </c>
      <c r="F59" s="179"/>
      <c r="G59" s="179"/>
      <c r="H59" s="179" t="s">
        <v>287</v>
      </c>
      <c r="I59" s="179"/>
      <c r="J59" s="179" t="s">
        <v>409</v>
      </c>
      <c r="K59" s="179"/>
      <c r="L59" s="180" t="s">
        <v>385</v>
      </c>
      <c r="M59" s="180"/>
      <c r="N59" s="180"/>
      <c r="O59" s="181"/>
      <c r="P59" s="63"/>
      <c r="Q59" s="98"/>
    </row>
    <row r="60" spans="1:17" s="46" customFormat="1" ht="60.75" customHeight="1" x14ac:dyDescent="0.25">
      <c r="A60" s="98"/>
      <c r="B60" s="65"/>
      <c r="C60" s="177" t="s">
        <v>279</v>
      </c>
      <c r="D60" s="178"/>
      <c r="E60" s="179" t="s">
        <v>393</v>
      </c>
      <c r="F60" s="179"/>
      <c r="G60" s="179"/>
      <c r="H60" s="179" t="s">
        <v>287</v>
      </c>
      <c r="I60" s="179"/>
      <c r="J60" s="179" t="s">
        <v>287</v>
      </c>
      <c r="K60" s="179"/>
      <c r="L60" s="180" t="s">
        <v>410</v>
      </c>
      <c r="M60" s="180"/>
      <c r="N60" s="180"/>
      <c r="O60" s="181"/>
      <c r="P60" s="63"/>
      <c r="Q60" s="98"/>
    </row>
    <row r="61" spans="1:17" ht="9" customHeight="1" x14ac:dyDescent="0.25">
      <c r="A61" s="98"/>
      <c r="B61" s="65"/>
      <c r="C61" s="66"/>
      <c r="D61" s="66"/>
      <c r="E61" s="66"/>
      <c r="F61" s="66"/>
      <c r="G61" s="66"/>
      <c r="H61" s="66"/>
      <c r="I61" s="66"/>
      <c r="J61" s="66"/>
      <c r="K61" s="66"/>
      <c r="L61" s="66"/>
      <c r="M61" s="66"/>
      <c r="N61" s="66"/>
      <c r="O61" s="66"/>
      <c r="P61" s="63"/>
      <c r="Q61" s="98"/>
    </row>
    <row r="62" spans="1:17" s="89" customFormat="1" ht="58.5" customHeight="1" x14ac:dyDescent="0.25">
      <c r="A62" s="125"/>
      <c r="B62" s="126"/>
      <c r="C62" s="186" t="s">
        <v>549</v>
      </c>
      <c r="D62" s="187"/>
      <c r="E62" s="187"/>
      <c r="F62" s="187"/>
      <c r="G62" s="187"/>
      <c r="H62" s="187"/>
      <c r="I62" s="187"/>
      <c r="J62" s="187"/>
      <c r="K62" s="187"/>
      <c r="L62" s="187"/>
      <c r="M62" s="187"/>
      <c r="N62" s="187"/>
      <c r="O62" s="187"/>
      <c r="P62" s="127"/>
      <c r="Q62" s="125"/>
    </row>
    <row r="63" spans="1:17" s="52" customFormat="1" ht="9" customHeight="1" thickBot="1" x14ac:dyDescent="0.3">
      <c r="A63" s="98"/>
      <c r="B63" s="65"/>
      <c r="C63" s="67"/>
      <c r="D63" s="67"/>
      <c r="E63" s="67"/>
      <c r="F63" s="67"/>
      <c r="G63" s="78"/>
      <c r="H63" s="78"/>
      <c r="I63" s="78"/>
      <c r="J63" s="78"/>
      <c r="K63" s="78"/>
      <c r="L63" s="78"/>
      <c r="M63" s="78"/>
      <c r="N63" s="78"/>
      <c r="O63" s="78"/>
      <c r="P63" s="63"/>
      <c r="Q63" s="98"/>
    </row>
    <row r="64" spans="1:17" s="52" customFormat="1" ht="26.25" customHeight="1" thickTop="1" thickBot="1" x14ac:dyDescent="0.3">
      <c r="A64" s="98"/>
      <c r="B64" s="65"/>
      <c r="C64" s="188" t="s">
        <v>541</v>
      </c>
      <c r="D64" s="189"/>
      <c r="E64" s="189"/>
      <c r="F64" s="189"/>
      <c r="G64" s="189"/>
      <c r="H64" s="189"/>
      <c r="I64" s="189"/>
      <c r="J64" s="189"/>
      <c r="K64" s="189"/>
      <c r="L64" s="189"/>
      <c r="M64" s="189"/>
      <c r="N64" s="189"/>
      <c r="O64" s="190"/>
      <c r="P64" s="63"/>
      <c r="Q64" s="98"/>
    </row>
    <row r="65" spans="1:22" s="52" customFormat="1" ht="9" customHeight="1" thickTop="1" thickBot="1" x14ac:dyDescent="0.3">
      <c r="A65" s="98"/>
      <c r="B65" s="65"/>
      <c r="C65" s="128"/>
      <c r="D65" s="128"/>
      <c r="E65" s="128"/>
      <c r="F65" s="128"/>
      <c r="G65" s="128"/>
      <c r="H65" s="128"/>
      <c r="I65" s="128"/>
      <c r="J65" s="128"/>
      <c r="K65" s="128"/>
      <c r="L65" s="128"/>
      <c r="M65" s="129"/>
      <c r="N65" s="129"/>
      <c r="O65" s="129"/>
      <c r="P65" s="63"/>
      <c r="Q65" s="98"/>
    </row>
    <row r="66" spans="1:22" ht="32.25" customHeight="1" thickBot="1" x14ac:dyDescent="0.3">
      <c r="A66" s="98"/>
      <c r="B66" s="65"/>
      <c r="C66" s="249" t="s">
        <v>273</v>
      </c>
      <c r="D66" s="243"/>
      <c r="E66" s="243" t="s">
        <v>275</v>
      </c>
      <c r="F66" s="243"/>
      <c r="G66" s="243"/>
      <c r="H66" s="243" t="s">
        <v>277</v>
      </c>
      <c r="I66" s="243"/>
      <c r="J66" s="248" t="s">
        <v>374</v>
      </c>
      <c r="K66" s="248"/>
      <c r="L66" s="243" t="s">
        <v>276</v>
      </c>
      <c r="M66" s="243"/>
      <c r="N66" s="243"/>
      <c r="O66" s="244"/>
      <c r="P66" s="63"/>
      <c r="Q66" s="98"/>
    </row>
    <row r="67" spans="1:22" s="15" customFormat="1" ht="73.5" customHeight="1" x14ac:dyDescent="0.25">
      <c r="A67" s="130"/>
      <c r="B67" s="131"/>
      <c r="C67" s="250" t="s">
        <v>278</v>
      </c>
      <c r="D67" s="251"/>
      <c r="E67" s="239"/>
      <c r="F67" s="239"/>
      <c r="G67" s="239"/>
      <c r="H67" s="239"/>
      <c r="I67" s="239"/>
      <c r="J67" s="242" t="str">
        <f>IF(U67&lt;8,"Si","Actualizar de acuerdo con la necesidad")</f>
        <v>Actualizar de acuerdo con la necesidad</v>
      </c>
      <c r="K67" s="242"/>
      <c r="L67" s="240"/>
      <c r="M67" s="240"/>
      <c r="N67" s="240"/>
      <c r="O67" s="241"/>
      <c r="P67" s="132"/>
      <c r="Q67" s="130"/>
      <c r="R67" s="44">
        <f t="shared" ref="R67:R77" si="0">IF(E67="Si",5,IF(E67="Parcialmente",2,IF(E67="No",-1,0)))</f>
        <v>0</v>
      </c>
      <c r="S67" s="44">
        <f t="shared" ref="S67:S77" si="1">IF(H67="Si",3,IF(H67="Parcialmente",1,IF(H67="No",-1,0)))</f>
        <v>0</v>
      </c>
      <c r="T67" s="44">
        <f>R67+S67</f>
        <v>0</v>
      </c>
      <c r="U67" s="44" t="str">
        <f t="shared" ref="U67:U77" si="2">IF(COUNTIF(R67:T67,0)&lt;&gt;3,T67,".")</f>
        <v>.</v>
      </c>
      <c r="V67" s="44">
        <f>IFERROR(VLOOKUP(U67,Estados!$A$2:$B$11,2,0),0)</f>
        <v>0</v>
      </c>
    </row>
    <row r="68" spans="1:22" s="15" customFormat="1" ht="73.5" customHeight="1" x14ac:dyDescent="0.25">
      <c r="A68" s="130"/>
      <c r="B68" s="131"/>
      <c r="C68" s="235" t="s">
        <v>279</v>
      </c>
      <c r="D68" s="236"/>
      <c r="E68" s="198"/>
      <c r="F68" s="198"/>
      <c r="G68" s="198"/>
      <c r="H68" s="198"/>
      <c r="I68" s="198"/>
      <c r="J68" s="179" t="str">
        <f t="shared" ref="J68" si="3">IF(U68&lt;8,"Si","Actualizar de acuerdo con la necesidad")</f>
        <v>Actualizar de acuerdo con la necesidad</v>
      </c>
      <c r="K68" s="179"/>
      <c r="L68" s="237"/>
      <c r="M68" s="237"/>
      <c r="N68" s="237"/>
      <c r="O68" s="238"/>
      <c r="P68" s="132"/>
      <c r="Q68" s="130"/>
      <c r="R68" s="44">
        <f t="shared" si="0"/>
        <v>0</v>
      </c>
      <c r="S68" s="44">
        <f t="shared" si="1"/>
        <v>0</v>
      </c>
      <c r="T68" s="44">
        <f t="shared" ref="T68:T76" si="4">R68+S68</f>
        <v>0</v>
      </c>
      <c r="U68" s="44" t="str">
        <f t="shared" si="2"/>
        <v>.</v>
      </c>
      <c r="V68" s="96">
        <f>IFERROR(VLOOKUP(U68,Estados!$A$2:$B$11,2,0),0)</f>
        <v>0</v>
      </c>
    </row>
    <row r="69" spans="1:22" s="15" customFormat="1" ht="73.5" customHeight="1" x14ac:dyDescent="0.25">
      <c r="A69" s="130"/>
      <c r="B69" s="131"/>
      <c r="C69" s="235" t="s">
        <v>288</v>
      </c>
      <c r="D69" s="236"/>
      <c r="E69" s="198"/>
      <c r="F69" s="198"/>
      <c r="G69" s="198"/>
      <c r="H69" s="198"/>
      <c r="I69" s="198"/>
      <c r="J69" s="179" t="str">
        <f t="shared" ref="J69" si="5">IF(U69&lt;8,"Si","Actualizar de acuerdo con la necesidad")</f>
        <v>Actualizar de acuerdo con la necesidad</v>
      </c>
      <c r="K69" s="179"/>
      <c r="L69" s="237"/>
      <c r="M69" s="237"/>
      <c r="N69" s="237"/>
      <c r="O69" s="238"/>
      <c r="P69" s="132"/>
      <c r="Q69" s="130"/>
      <c r="R69" s="44">
        <f t="shared" si="0"/>
        <v>0</v>
      </c>
      <c r="S69" s="44">
        <f t="shared" si="1"/>
        <v>0</v>
      </c>
      <c r="T69" s="44">
        <f t="shared" si="4"/>
        <v>0</v>
      </c>
      <c r="U69" s="44" t="str">
        <f>IF(COUNTIF(R69:T69,0)&lt;&gt;3,T69,".")</f>
        <v>.</v>
      </c>
      <c r="V69" s="44">
        <f>IFERROR(VLOOKUP(U69,Estados!$A$2:$B$11,2,0),0)</f>
        <v>0</v>
      </c>
    </row>
    <row r="70" spans="1:22" s="15" customFormat="1" ht="73.5" customHeight="1" x14ac:dyDescent="0.25">
      <c r="A70" s="130"/>
      <c r="B70" s="131"/>
      <c r="C70" s="235" t="s">
        <v>282</v>
      </c>
      <c r="D70" s="236"/>
      <c r="E70" s="198"/>
      <c r="F70" s="198"/>
      <c r="G70" s="198"/>
      <c r="H70" s="198"/>
      <c r="I70" s="198"/>
      <c r="J70" s="179" t="str">
        <f t="shared" ref="J70:J77" si="6">IF(U70&lt;8,"Si","Actualizar de acuerdo con la necesidad")</f>
        <v>Actualizar de acuerdo con la necesidad</v>
      </c>
      <c r="K70" s="179"/>
      <c r="L70" s="237"/>
      <c r="M70" s="237"/>
      <c r="N70" s="237"/>
      <c r="O70" s="238"/>
      <c r="P70" s="132"/>
      <c r="Q70" s="130"/>
      <c r="R70" s="44">
        <f t="shared" si="0"/>
        <v>0</v>
      </c>
      <c r="S70" s="44">
        <f t="shared" si="1"/>
        <v>0</v>
      </c>
      <c r="T70" s="44">
        <f t="shared" si="4"/>
        <v>0</v>
      </c>
      <c r="U70" s="44" t="str">
        <f t="shared" si="2"/>
        <v>.</v>
      </c>
      <c r="V70" s="44">
        <f>IFERROR(VLOOKUP(U70,Estados!$A$2:$B$11,2,0),0)</f>
        <v>0</v>
      </c>
    </row>
    <row r="71" spans="1:22" s="15" customFormat="1" ht="73.5" customHeight="1" x14ac:dyDescent="0.25">
      <c r="A71" s="130"/>
      <c r="B71" s="131"/>
      <c r="C71" s="235" t="s">
        <v>283</v>
      </c>
      <c r="D71" s="236"/>
      <c r="E71" s="198"/>
      <c r="F71" s="198"/>
      <c r="G71" s="198"/>
      <c r="H71" s="198"/>
      <c r="I71" s="198"/>
      <c r="J71" s="179" t="str">
        <f t="shared" si="6"/>
        <v>Actualizar de acuerdo con la necesidad</v>
      </c>
      <c r="K71" s="179"/>
      <c r="L71" s="237"/>
      <c r="M71" s="237"/>
      <c r="N71" s="237"/>
      <c r="O71" s="238"/>
      <c r="P71" s="132"/>
      <c r="Q71" s="130"/>
      <c r="R71" s="44">
        <f t="shared" si="0"/>
        <v>0</v>
      </c>
      <c r="S71" s="44">
        <f t="shared" si="1"/>
        <v>0</v>
      </c>
      <c r="T71" s="44">
        <f t="shared" si="4"/>
        <v>0</v>
      </c>
      <c r="U71" s="44" t="str">
        <f>IF(COUNTIF(R71:T71,0)&lt;&gt;3,T71,".")</f>
        <v>.</v>
      </c>
      <c r="V71" s="44">
        <f>IFERROR(VLOOKUP(U71,Estados!$A$2:$B$11,2,0),0)</f>
        <v>0</v>
      </c>
    </row>
    <row r="72" spans="1:22" s="15" customFormat="1" ht="73.5" customHeight="1" x14ac:dyDescent="0.25">
      <c r="A72" s="130"/>
      <c r="B72" s="131"/>
      <c r="C72" s="235" t="s">
        <v>284</v>
      </c>
      <c r="D72" s="236"/>
      <c r="E72" s="198"/>
      <c r="F72" s="198"/>
      <c r="G72" s="198"/>
      <c r="H72" s="198"/>
      <c r="I72" s="198"/>
      <c r="J72" s="179" t="str">
        <f t="shared" si="6"/>
        <v>Actualizar de acuerdo con la necesidad</v>
      </c>
      <c r="K72" s="179"/>
      <c r="L72" s="237"/>
      <c r="M72" s="237"/>
      <c r="N72" s="237"/>
      <c r="O72" s="238"/>
      <c r="P72" s="132"/>
      <c r="Q72" s="130"/>
      <c r="R72" s="44">
        <f t="shared" si="0"/>
        <v>0</v>
      </c>
      <c r="S72" s="44">
        <f t="shared" si="1"/>
        <v>0</v>
      </c>
      <c r="T72" s="44">
        <f t="shared" si="4"/>
        <v>0</v>
      </c>
      <c r="U72" s="44" t="str">
        <f t="shared" si="2"/>
        <v>.</v>
      </c>
      <c r="V72" s="44">
        <f>IFERROR(VLOOKUP(U72,Estados!$A$2:$B$11,2,0),0)</f>
        <v>0</v>
      </c>
    </row>
    <row r="73" spans="1:22" ht="73.5" customHeight="1" x14ac:dyDescent="0.25">
      <c r="A73" s="98"/>
      <c r="B73" s="65"/>
      <c r="C73" s="235" t="s">
        <v>316</v>
      </c>
      <c r="D73" s="236"/>
      <c r="E73" s="198"/>
      <c r="F73" s="198"/>
      <c r="G73" s="198"/>
      <c r="H73" s="198"/>
      <c r="I73" s="198"/>
      <c r="J73" s="179" t="str">
        <f t="shared" si="6"/>
        <v>Actualizar de acuerdo con la necesidad</v>
      </c>
      <c r="K73" s="179"/>
      <c r="L73" s="237"/>
      <c r="M73" s="237"/>
      <c r="N73" s="237"/>
      <c r="O73" s="238"/>
      <c r="P73" s="63"/>
      <c r="Q73" s="98"/>
      <c r="R73" s="44">
        <f t="shared" si="0"/>
        <v>0</v>
      </c>
      <c r="S73" s="44">
        <f t="shared" si="1"/>
        <v>0</v>
      </c>
      <c r="T73" s="44">
        <f t="shared" si="4"/>
        <v>0</v>
      </c>
      <c r="U73" s="44" t="str">
        <f t="shared" si="2"/>
        <v>.</v>
      </c>
      <c r="V73" s="44">
        <f>IFERROR(VLOOKUP(U73,Estados!$A$2:$B$11,2,0),0)</f>
        <v>0</v>
      </c>
    </row>
    <row r="74" spans="1:22" ht="73.5" customHeight="1" x14ac:dyDescent="0.25">
      <c r="A74" s="98"/>
      <c r="B74" s="65"/>
      <c r="C74" s="235" t="s">
        <v>280</v>
      </c>
      <c r="D74" s="236"/>
      <c r="E74" s="198"/>
      <c r="F74" s="198"/>
      <c r="G74" s="198"/>
      <c r="H74" s="198"/>
      <c r="I74" s="198"/>
      <c r="J74" s="179" t="str">
        <f t="shared" si="6"/>
        <v>Actualizar de acuerdo con la necesidad</v>
      </c>
      <c r="K74" s="179"/>
      <c r="L74" s="237"/>
      <c r="M74" s="237"/>
      <c r="N74" s="237"/>
      <c r="O74" s="238"/>
      <c r="P74" s="63"/>
      <c r="Q74" s="98"/>
      <c r="R74" s="44">
        <f t="shared" si="0"/>
        <v>0</v>
      </c>
      <c r="S74" s="44">
        <f t="shared" si="1"/>
        <v>0</v>
      </c>
      <c r="T74" s="44">
        <f t="shared" si="4"/>
        <v>0</v>
      </c>
      <c r="U74" s="44" t="str">
        <f t="shared" si="2"/>
        <v>.</v>
      </c>
      <c r="V74" s="44">
        <f>IFERROR(VLOOKUP(U74,Estados!$A$2:$B$11,2,0),0)</f>
        <v>0</v>
      </c>
    </row>
    <row r="75" spans="1:22" ht="73.5" customHeight="1" x14ac:dyDescent="0.25">
      <c r="A75" s="98"/>
      <c r="B75" s="65"/>
      <c r="C75" s="235" t="s">
        <v>286</v>
      </c>
      <c r="D75" s="236"/>
      <c r="E75" s="198"/>
      <c r="F75" s="198"/>
      <c r="G75" s="198"/>
      <c r="H75" s="198"/>
      <c r="I75" s="198"/>
      <c r="J75" s="179" t="str">
        <f t="shared" si="6"/>
        <v>Actualizar de acuerdo con la necesidad</v>
      </c>
      <c r="K75" s="179"/>
      <c r="L75" s="237"/>
      <c r="M75" s="237"/>
      <c r="N75" s="237"/>
      <c r="O75" s="238"/>
      <c r="P75" s="63"/>
      <c r="Q75" s="98"/>
      <c r="R75" s="44">
        <f t="shared" si="0"/>
        <v>0</v>
      </c>
      <c r="S75" s="44">
        <f t="shared" si="1"/>
        <v>0</v>
      </c>
      <c r="T75" s="44">
        <f t="shared" si="4"/>
        <v>0</v>
      </c>
      <c r="U75" s="44" t="str">
        <f t="shared" si="2"/>
        <v>.</v>
      </c>
      <c r="V75" s="44">
        <f>IFERROR(VLOOKUP(U75,Estados!$A$2:$B$11,2,0),0)</f>
        <v>0</v>
      </c>
    </row>
    <row r="76" spans="1:22" ht="73.5" customHeight="1" x14ac:dyDescent="0.25">
      <c r="A76" s="98"/>
      <c r="B76" s="65"/>
      <c r="C76" s="235" t="s">
        <v>285</v>
      </c>
      <c r="D76" s="236"/>
      <c r="E76" s="198"/>
      <c r="F76" s="198"/>
      <c r="G76" s="198"/>
      <c r="H76" s="198"/>
      <c r="I76" s="198"/>
      <c r="J76" s="179" t="str">
        <f t="shared" si="6"/>
        <v>Actualizar de acuerdo con la necesidad</v>
      </c>
      <c r="K76" s="179"/>
      <c r="L76" s="237"/>
      <c r="M76" s="237"/>
      <c r="N76" s="237"/>
      <c r="O76" s="238"/>
      <c r="P76" s="63"/>
      <c r="Q76" s="98"/>
      <c r="R76" s="44">
        <f t="shared" si="0"/>
        <v>0</v>
      </c>
      <c r="S76" s="44">
        <f t="shared" si="1"/>
        <v>0</v>
      </c>
      <c r="T76" s="44">
        <f t="shared" si="4"/>
        <v>0</v>
      </c>
      <c r="U76" s="44" t="str">
        <f t="shared" si="2"/>
        <v>.</v>
      </c>
      <c r="V76" s="44">
        <f>IFERROR(VLOOKUP(U76,Estados!$A$2:$B$11,2,0),0)</f>
        <v>0</v>
      </c>
    </row>
    <row r="77" spans="1:22" ht="73.5" customHeight="1" thickBot="1" x14ac:dyDescent="0.3">
      <c r="A77" s="98"/>
      <c r="B77" s="65"/>
      <c r="C77" s="260" t="s">
        <v>281</v>
      </c>
      <c r="D77" s="261"/>
      <c r="E77" s="245"/>
      <c r="F77" s="245"/>
      <c r="G77" s="245"/>
      <c r="H77" s="245"/>
      <c r="I77" s="245"/>
      <c r="J77" s="259" t="str">
        <f t="shared" si="6"/>
        <v>Actualizar de acuerdo con la necesidad</v>
      </c>
      <c r="K77" s="259"/>
      <c r="L77" s="252"/>
      <c r="M77" s="252"/>
      <c r="N77" s="252"/>
      <c r="O77" s="253"/>
      <c r="P77" s="63"/>
      <c r="Q77" s="98"/>
      <c r="R77" s="44">
        <f t="shared" si="0"/>
        <v>0</v>
      </c>
      <c r="S77" s="44">
        <f t="shared" si="1"/>
        <v>0</v>
      </c>
      <c r="T77" s="44">
        <f>R77+S77</f>
        <v>0</v>
      </c>
      <c r="U77" s="44" t="str">
        <f t="shared" si="2"/>
        <v>.</v>
      </c>
      <c r="V77" s="44">
        <f>IFERROR(VLOOKUP(U77,Estados!$A$2:$B$11,2,0),0)</f>
        <v>0</v>
      </c>
    </row>
    <row r="78" spans="1:22" ht="9" customHeight="1" thickBot="1" x14ac:dyDescent="0.3">
      <c r="A78" s="98"/>
      <c r="B78" s="85"/>
      <c r="C78" s="86"/>
      <c r="D78" s="86"/>
      <c r="E78" s="86"/>
      <c r="F78" s="86"/>
      <c r="G78" s="86"/>
      <c r="H78" s="86"/>
      <c r="I78" s="86"/>
      <c r="J78" s="86"/>
      <c r="K78" s="86"/>
      <c r="L78" s="86"/>
      <c r="M78" s="86"/>
      <c r="N78" s="86"/>
      <c r="O78" s="86"/>
      <c r="P78" s="72"/>
      <c r="Q78" s="98"/>
    </row>
    <row r="79" spans="1:22" ht="9" customHeight="1" thickTop="1" thickBot="1" x14ac:dyDescent="0.3">
      <c r="A79" s="98"/>
      <c r="B79" s="60"/>
      <c r="C79" s="60"/>
      <c r="D79" s="60"/>
      <c r="E79" s="60"/>
      <c r="F79" s="60"/>
      <c r="G79" s="60"/>
      <c r="H79" s="258"/>
      <c r="I79" s="258"/>
      <c r="J79" s="258"/>
      <c r="K79" s="258"/>
      <c r="L79" s="258"/>
      <c r="M79" s="60"/>
      <c r="N79" s="60"/>
      <c r="O79" s="60"/>
      <c r="P79" s="60"/>
      <c r="Q79" s="98"/>
    </row>
    <row r="80" spans="1:22" ht="17.25" thickTop="1" thickBot="1" x14ac:dyDescent="0.3">
      <c r="A80" s="98"/>
      <c r="B80" s="254" t="s">
        <v>381</v>
      </c>
      <c r="C80" s="255"/>
      <c r="D80" s="255"/>
      <c r="E80" s="255"/>
      <c r="F80" s="255"/>
      <c r="G80" s="255"/>
      <c r="H80" s="255"/>
      <c r="I80" s="255"/>
      <c r="J80" s="255"/>
      <c r="K80" s="255"/>
      <c r="L80" s="255"/>
      <c r="M80" s="255"/>
      <c r="N80" s="255"/>
      <c r="O80" s="255"/>
      <c r="P80" s="256"/>
      <c r="Q80" s="98"/>
    </row>
    <row r="81" spans="1:18" ht="9" customHeight="1" thickTop="1" x14ac:dyDescent="0.25">
      <c r="A81" s="98"/>
      <c r="B81" s="114"/>
      <c r="C81" s="115"/>
      <c r="D81" s="115"/>
      <c r="E81" s="115"/>
      <c r="F81" s="115"/>
      <c r="G81" s="115"/>
      <c r="H81" s="257"/>
      <c r="I81" s="257"/>
      <c r="J81" s="257"/>
      <c r="K81" s="257"/>
      <c r="L81" s="257"/>
      <c r="M81" s="115"/>
      <c r="N81" s="115"/>
      <c r="O81" s="115"/>
      <c r="P81" s="77"/>
      <c r="Q81" s="98"/>
    </row>
    <row r="82" spans="1:18" ht="36" customHeight="1" x14ac:dyDescent="0.35">
      <c r="A82" s="98"/>
      <c r="B82" s="65"/>
      <c r="C82" s="266" t="s">
        <v>561</v>
      </c>
      <c r="D82" s="267"/>
      <c r="E82" s="267"/>
      <c r="F82" s="267"/>
      <c r="G82" s="267"/>
      <c r="H82" s="267"/>
      <c r="I82" s="267"/>
      <c r="J82" s="267"/>
      <c r="K82" s="267"/>
      <c r="L82" s="267"/>
      <c r="M82" s="267"/>
      <c r="N82" s="267"/>
      <c r="O82" s="267"/>
      <c r="P82" s="63"/>
      <c r="Q82" s="98"/>
      <c r="R82" s="51"/>
    </row>
    <row r="83" spans="1:18" s="52" customFormat="1" ht="9" customHeight="1" x14ac:dyDescent="0.35">
      <c r="A83" s="98"/>
      <c r="B83" s="65"/>
      <c r="C83" s="94"/>
      <c r="D83" s="95"/>
      <c r="E83" s="95"/>
      <c r="F83" s="95"/>
      <c r="G83" s="95"/>
      <c r="H83" s="95"/>
      <c r="I83" s="95"/>
      <c r="J83" s="95"/>
      <c r="K83" s="95"/>
      <c r="L83" s="95"/>
      <c r="M83" s="95"/>
      <c r="N83" s="95"/>
      <c r="O83" s="95"/>
      <c r="P83" s="63"/>
      <c r="Q83" s="98"/>
      <c r="R83" s="51"/>
    </row>
    <row r="84" spans="1:18" s="52" customFormat="1" ht="32.25" customHeight="1" x14ac:dyDescent="0.35">
      <c r="A84" s="98"/>
      <c r="B84" s="65"/>
      <c r="C84" s="185" t="s">
        <v>562</v>
      </c>
      <c r="D84" s="185"/>
      <c r="E84" s="185"/>
      <c r="F84" s="185"/>
      <c r="G84" s="185"/>
      <c r="H84" s="185"/>
      <c r="I84" s="185"/>
      <c r="J84" s="185"/>
      <c r="K84" s="185"/>
      <c r="L84" s="185"/>
      <c r="M84" s="185"/>
      <c r="N84" s="185"/>
      <c r="O84" s="185"/>
      <c r="P84" s="63"/>
      <c r="Q84" s="98"/>
      <c r="R84" s="51"/>
    </row>
    <row r="85" spans="1:18" ht="9" customHeight="1" x14ac:dyDescent="0.35">
      <c r="A85" s="98"/>
      <c r="B85" s="65"/>
      <c r="C85" s="133"/>
      <c r="D85" s="133"/>
      <c r="E85" s="133"/>
      <c r="F85" s="133"/>
      <c r="G85" s="133"/>
      <c r="H85" s="133"/>
      <c r="I85" s="133"/>
      <c r="J85" s="133"/>
      <c r="K85" s="133"/>
      <c r="L85" s="133"/>
      <c r="M85" s="133"/>
      <c r="N85" s="133"/>
      <c r="O85" s="133"/>
      <c r="P85" s="63"/>
      <c r="Q85" s="98"/>
      <c r="R85" s="51"/>
    </row>
    <row r="86" spans="1:18" ht="44.25" customHeight="1" x14ac:dyDescent="0.35">
      <c r="A86" s="98"/>
      <c r="B86" s="65"/>
      <c r="C86" s="162" t="s">
        <v>560</v>
      </c>
      <c r="D86" s="163"/>
      <c r="E86" s="163"/>
      <c r="F86" s="163"/>
      <c r="G86" s="163"/>
      <c r="H86" s="163"/>
      <c r="I86" s="163"/>
      <c r="J86" s="163"/>
      <c r="K86" s="163"/>
      <c r="L86" s="163"/>
      <c r="M86" s="163"/>
      <c r="N86" s="163"/>
      <c r="O86" s="163"/>
      <c r="P86" s="63"/>
      <c r="Q86" s="98"/>
      <c r="R86" s="51"/>
    </row>
    <row r="87" spans="1:18" ht="9" customHeight="1" thickBot="1" x14ac:dyDescent="0.3">
      <c r="A87" s="98"/>
      <c r="B87" s="65"/>
      <c r="C87" s="281" t="s">
        <v>291</v>
      </c>
      <c r="D87" s="282"/>
      <c r="E87" s="282"/>
      <c r="F87" s="282"/>
      <c r="G87" s="282"/>
      <c r="H87" s="282"/>
      <c r="I87" s="282"/>
      <c r="J87" s="282"/>
      <c r="K87" s="282"/>
      <c r="L87" s="282"/>
      <c r="M87" s="282"/>
      <c r="N87" s="282"/>
      <c r="O87" s="282"/>
      <c r="P87" s="81"/>
      <c r="Q87" s="98"/>
    </row>
    <row r="88" spans="1:18" ht="31.5" customHeight="1" x14ac:dyDescent="0.25">
      <c r="A88" s="98"/>
      <c r="B88" s="65"/>
      <c r="C88" s="280" t="s">
        <v>273</v>
      </c>
      <c r="D88" s="268"/>
      <c r="E88" s="268" t="s">
        <v>8</v>
      </c>
      <c r="F88" s="268"/>
      <c r="G88" s="268"/>
      <c r="H88" s="268"/>
      <c r="I88" s="268" t="s">
        <v>276</v>
      </c>
      <c r="J88" s="268"/>
      <c r="K88" s="268"/>
      <c r="L88" s="268"/>
      <c r="M88" s="268"/>
      <c r="N88" s="134" t="s">
        <v>411</v>
      </c>
      <c r="O88" s="80" t="s">
        <v>382</v>
      </c>
      <c r="P88" s="81"/>
      <c r="Q88" s="99"/>
    </row>
    <row r="89" spans="1:18" ht="75" customHeight="1" x14ac:dyDescent="0.25">
      <c r="A89" s="98"/>
      <c r="B89" s="65">
        <f>O89</f>
        <v>0</v>
      </c>
      <c r="C89" s="276" t="str">
        <f t="shared" ref="C89:C99" si="7">C67</f>
        <v>1. Los criterios de evaluación y promoción.</v>
      </c>
      <c r="D89" s="277"/>
      <c r="E89" s="263" t="str">
        <f>IFERROR(VLOOKUP(R89,Estados!$A$2:$F$11,6,0),0)</f>
        <v>No se encuentran descrito el elemento constitutivo en el documento del SIEE, aunque se estan desarrollando o poniendo en práctica diferentes procesos, acciones o criterios. Se evidencia la necesidad de ajuste.</v>
      </c>
      <c r="F89" s="264"/>
      <c r="G89" s="264"/>
      <c r="H89" s="265"/>
      <c r="I89" s="262">
        <f>L67</f>
        <v>0</v>
      </c>
      <c r="J89" s="262"/>
      <c r="K89" s="262"/>
      <c r="L89" s="262"/>
      <c r="M89" s="262"/>
      <c r="N89" s="138"/>
      <c r="O89" s="139"/>
      <c r="P89" s="81"/>
      <c r="Q89" s="98"/>
      <c r="R89" s="59">
        <f t="shared" ref="R89:R99" si="8">V67</f>
        <v>0</v>
      </c>
    </row>
    <row r="90" spans="1:18" ht="75" customHeight="1" x14ac:dyDescent="0.25">
      <c r="A90" s="98"/>
      <c r="B90" s="65">
        <f t="shared" ref="B90:B99" si="9">O90</f>
        <v>0</v>
      </c>
      <c r="C90" s="276" t="str">
        <f t="shared" si="7"/>
        <v>2. La escala de valoración institucional y su respectiva equivalencia con la escala nacional.</v>
      </c>
      <c r="D90" s="277"/>
      <c r="E90" s="263" t="str">
        <f>IFERROR(VLOOKUP(R90,Estados!$A$2:$F$11,6,0),0)</f>
        <v>No se encuentran descrito el elemento constitutivo en el documento del SIEE, aunque se estan desarrollando o poniendo en práctica diferentes procesos, acciones o criterios. Se evidencia la necesidad de ajuste.</v>
      </c>
      <c r="F90" s="264"/>
      <c r="G90" s="264"/>
      <c r="H90" s="265"/>
      <c r="I90" s="262">
        <f t="shared" ref="I90:I99" si="10">L68</f>
        <v>0</v>
      </c>
      <c r="J90" s="262"/>
      <c r="K90" s="262"/>
      <c r="L90" s="262"/>
      <c r="M90" s="262"/>
      <c r="N90" s="138"/>
      <c r="O90" s="139"/>
      <c r="P90" s="83"/>
      <c r="Q90" s="101"/>
      <c r="R90" s="59">
        <f t="shared" si="8"/>
        <v>0</v>
      </c>
    </row>
    <row r="91" spans="1:18" ht="75" customHeight="1" x14ac:dyDescent="0.25">
      <c r="A91" s="98"/>
      <c r="B91" s="65">
        <f t="shared" si="9"/>
        <v>0</v>
      </c>
      <c r="C91" s="276" t="str">
        <f t="shared" si="7"/>
        <v>3. Las estrategias de valoración integral de los desempeños de los estudiantes.</v>
      </c>
      <c r="D91" s="277"/>
      <c r="E91" s="263" t="str">
        <f>IFERROR(VLOOKUP(R91,Estados!$A$2:$F$11,6,0),0)</f>
        <v>No se encuentran descrito el elemento constitutivo en el documento del SIEE, aunque se estan desarrollando o poniendo en práctica diferentes procesos, acciones o criterios. Se evidencia la necesidad de ajuste.</v>
      </c>
      <c r="F91" s="264"/>
      <c r="G91" s="264"/>
      <c r="H91" s="265"/>
      <c r="I91" s="262">
        <f>L69</f>
        <v>0</v>
      </c>
      <c r="J91" s="262"/>
      <c r="K91" s="262"/>
      <c r="L91" s="262"/>
      <c r="M91" s="262"/>
      <c r="N91" s="138"/>
      <c r="O91" s="139"/>
      <c r="P91" s="83"/>
      <c r="Q91" s="101"/>
      <c r="R91" s="59">
        <f t="shared" si="8"/>
        <v>0</v>
      </c>
    </row>
    <row r="92" spans="1:18" ht="75" customHeight="1" x14ac:dyDescent="0.25">
      <c r="A92" s="98"/>
      <c r="B92" s="65">
        <f t="shared" si="9"/>
        <v>0</v>
      </c>
      <c r="C92" s="276" t="str">
        <f t="shared" si="7"/>
        <v>4. Las acciones de seguimiento para el mejoramiento de los desempeños de los estudiantes durante el año escolar.</v>
      </c>
      <c r="D92" s="277"/>
      <c r="E92" s="263" t="str">
        <f>IFERROR(VLOOKUP(R92,Estados!$A$2:$F$11,6,0),0)</f>
        <v>No se encuentran descrito el elemento constitutivo en el documento del SIEE, aunque se estan desarrollando o poniendo en práctica diferentes procesos, acciones o criterios. Se evidencia la necesidad de ajuste.</v>
      </c>
      <c r="F92" s="264"/>
      <c r="G92" s="264"/>
      <c r="H92" s="265"/>
      <c r="I92" s="262">
        <f t="shared" si="10"/>
        <v>0</v>
      </c>
      <c r="J92" s="262"/>
      <c r="K92" s="262"/>
      <c r="L92" s="262"/>
      <c r="M92" s="262"/>
      <c r="N92" s="138"/>
      <c r="O92" s="139"/>
      <c r="P92" s="83"/>
      <c r="Q92" s="101"/>
      <c r="R92" s="59">
        <f t="shared" si="8"/>
        <v>0</v>
      </c>
    </row>
    <row r="93" spans="1:18" ht="75" customHeight="1" x14ac:dyDescent="0.25">
      <c r="A93" s="98"/>
      <c r="B93" s="65">
        <f t="shared" si="9"/>
        <v>0</v>
      </c>
      <c r="C93" s="276" t="str">
        <f t="shared" si="7"/>
        <v>5. Los procesos de autoevaluación de los estudiantes.</v>
      </c>
      <c r="D93" s="277"/>
      <c r="E93" s="263" t="str">
        <f>IFERROR(VLOOKUP(R93,Estados!$A$2:$F$11,6,0),0)</f>
        <v>No se encuentran descrito el elemento constitutivo en el documento del SIEE, aunque se estan desarrollando o poniendo en práctica diferentes procesos, acciones o criterios. Se evidencia la necesidad de ajuste.</v>
      </c>
      <c r="F93" s="264"/>
      <c r="G93" s="264"/>
      <c r="H93" s="265"/>
      <c r="I93" s="262">
        <f t="shared" si="10"/>
        <v>0</v>
      </c>
      <c r="J93" s="262"/>
      <c r="K93" s="262"/>
      <c r="L93" s="262"/>
      <c r="M93" s="262"/>
      <c r="N93" s="138"/>
      <c r="O93" s="139"/>
      <c r="P93" s="83"/>
      <c r="Q93" s="101"/>
      <c r="R93" s="59">
        <f t="shared" si="8"/>
        <v>0</v>
      </c>
    </row>
    <row r="94" spans="1:18" ht="75" customHeight="1" x14ac:dyDescent="0.25">
      <c r="A94" s="98"/>
      <c r="B94" s="65">
        <f t="shared" si="9"/>
        <v>0</v>
      </c>
      <c r="C94" s="276" t="str">
        <f t="shared" si="7"/>
        <v>6. Las estrategias de apoyo necesarias para resolver situaciones pedagógicas pendientes de los estudiantes.</v>
      </c>
      <c r="D94" s="277"/>
      <c r="E94" s="263" t="str">
        <f>IFERROR(VLOOKUP(R94,Estados!$A$2:$F$11,6,0),0)</f>
        <v>No se encuentran descrito el elemento constitutivo en el documento del SIEE, aunque se estan desarrollando o poniendo en práctica diferentes procesos, acciones o criterios. Se evidencia la necesidad de ajuste.</v>
      </c>
      <c r="F94" s="264"/>
      <c r="G94" s="264"/>
      <c r="H94" s="265"/>
      <c r="I94" s="262">
        <f t="shared" si="10"/>
        <v>0</v>
      </c>
      <c r="J94" s="262"/>
      <c r="K94" s="262"/>
      <c r="L94" s="262"/>
      <c r="M94" s="262"/>
      <c r="N94" s="138"/>
      <c r="O94" s="139"/>
      <c r="P94" s="83"/>
      <c r="Q94" s="101"/>
      <c r="R94" s="59">
        <f t="shared" si="8"/>
        <v>0</v>
      </c>
    </row>
    <row r="95" spans="1:18" ht="75" customHeight="1" x14ac:dyDescent="0.25">
      <c r="A95" s="98"/>
      <c r="B95" s="65">
        <f t="shared" si="9"/>
        <v>0</v>
      </c>
      <c r="C95" s="276" t="str">
        <f t="shared" si="7"/>
        <v>7. Las acciones para garantizar que los directivos docentes y docentes del establecimiento educativo cumplan con los procesos evaluativos estipulados en el sistema institucional de evaluación.</v>
      </c>
      <c r="D95" s="277"/>
      <c r="E95" s="263" t="str">
        <f>IFERROR(VLOOKUP(R95,Estados!$A$2:$F$11,6,0),0)</f>
        <v>No se encuentran descrito el elemento constitutivo en el documento del SIEE, aunque se estan desarrollando o poniendo en práctica diferentes procesos, acciones o criterios. Se evidencia la necesidad de ajuste.</v>
      </c>
      <c r="F95" s="264"/>
      <c r="G95" s="264"/>
      <c r="H95" s="265"/>
      <c r="I95" s="262">
        <f t="shared" si="10"/>
        <v>0</v>
      </c>
      <c r="J95" s="262"/>
      <c r="K95" s="262"/>
      <c r="L95" s="262"/>
      <c r="M95" s="262"/>
      <c r="N95" s="138"/>
      <c r="O95" s="139"/>
      <c r="P95" s="83"/>
      <c r="Q95" s="101"/>
      <c r="R95" s="59">
        <f t="shared" si="8"/>
        <v>0</v>
      </c>
    </row>
    <row r="96" spans="1:18" ht="75" customHeight="1" x14ac:dyDescent="0.25">
      <c r="A96" s="98"/>
      <c r="B96" s="65">
        <f t="shared" si="9"/>
        <v>0</v>
      </c>
      <c r="C96" s="276" t="str">
        <f t="shared" si="7"/>
        <v>8. La periodicidad de entrega de informes a los padres de familia.</v>
      </c>
      <c r="D96" s="277"/>
      <c r="E96" s="263" t="str">
        <f>IFERROR(VLOOKUP(R96,Estados!$A$2:$F$11,6,0),0)</f>
        <v>No se encuentran descrito el elemento constitutivo en el documento del SIEE, aunque se estan desarrollando o poniendo en práctica diferentes procesos, acciones o criterios. Se evidencia la necesidad de ajuste.</v>
      </c>
      <c r="F96" s="264"/>
      <c r="G96" s="264"/>
      <c r="H96" s="265"/>
      <c r="I96" s="262">
        <f t="shared" si="10"/>
        <v>0</v>
      </c>
      <c r="J96" s="262"/>
      <c r="K96" s="262"/>
      <c r="L96" s="262"/>
      <c r="M96" s="262"/>
      <c r="N96" s="138"/>
      <c r="O96" s="139"/>
      <c r="P96" s="83"/>
      <c r="Q96" s="101"/>
      <c r="R96" s="59">
        <f t="shared" si="8"/>
        <v>0</v>
      </c>
    </row>
    <row r="97" spans="1:18" ht="75" customHeight="1" x14ac:dyDescent="0.25">
      <c r="A97" s="98"/>
      <c r="B97" s="65">
        <f t="shared" si="9"/>
        <v>0</v>
      </c>
      <c r="C97" s="276" t="str">
        <f t="shared" si="7"/>
        <v>9. La estructura de los informes de los estudiantes, para que sean claros, comprensibles y den información integral del avance en la formación.</v>
      </c>
      <c r="D97" s="277"/>
      <c r="E97" s="263" t="str">
        <f>IFERROR(VLOOKUP(R97,Estados!$A$2:$F$11,6,0),0)</f>
        <v>No se encuentran descrito el elemento constitutivo en el documento del SIEE, aunque se estan desarrollando o poniendo en práctica diferentes procesos, acciones o criterios. Se evidencia la necesidad de ajuste.</v>
      </c>
      <c r="F97" s="264"/>
      <c r="G97" s="264"/>
      <c r="H97" s="265"/>
      <c r="I97" s="262">
        <f t="shared" si="10"/>
        <v>0</v>
      </c>
      <c r="J97" s="262"/>
      <c r="K97" s="262"/>
      <c r="L97" s="262"/>
      <c r="M97" s="262"/>
      <c r="N97" s="138"/>
      <c r="O97" s="139"/>
      <c r="P97" s="83"/>
      <c r="Q97" s="101"/>
      <c r="R97" s="59">
        <f t="shared" si="8"/>
        <v>0</v>
      </c>
    </row>
    <row r="98" spans="1:18" ht="75" customHeight="1" x14ac:dyDescent="0.25">
      <c r="A98" s="98"/>
      <c r="B98" s="65">
        <f t="shared" si="9"/>
        <v>0</v>
      </c>
      <c r="C98" s="276" t="str">
        <f t="shared" si="7"/>
        <v>10. Las instancias, procedimientos y mecanismos de atención y resolución de reclamaciones de padres de familia y estudiantes sobre la evaluación y promoción.</v>
      </c>
      <c r="D98" s="277"/>
      <c r="E98" s="263" t="str">
        <f>IFERROR(VLOOKUP(R98,Estados!$A$2:$F$11,6,0),0)</f>
        <v>No se encuentran descrito el elemento constitutivo en el documento del SIEE, aunque se estan desarrollando o poniendo en práctica diferentes procesos, acciones o criterios. Se evidencia la necesidad de ajuste.</v>
      </c>
      <c r="F98" s="264"/>
      <c r="G98" s="264"/>
      <c r="H98" s="265"/>
      <c r="I98" s="262">
        <f t="shared" si="10"/>
        <v>0</v>
      </c>
      <c r="J98" s="262"/>
      <c r="K98" s="262"/>
      <c r="L98" s="262"/>
      <c r="M98" s="262"/>
      <c r="N98" s="138"/>
      <c r="O98" s="139"/>
      <c r="P98" s="83"/>
      <c r="Q98" s="101"/>
      <c r="R98" s="59">
        <f t="shared" si="8"/>
        <v>0</v>
      </c>
    </row>
    <row r="99" spans="1:18" ht="75" customHeight="1" thickBot="1" x14ac:dyDescent="0.3">
      <c r="A99" s="98"/>
      <c r="B99" s="65">
        <f t="shared" si="9"/>
        <v>0</v>
      </c>
      <c r="C99" s="278" t="str">
        <f t="shared" si="7"/>
        <v>11.	Los mecanismos de participación de la comunidad educativa en la construcción del sistema 	institucional de evaluación de los estudiantes.</v>
      </c>
      <c r="D99" s="279"/>
      <c r="E99" s="272" t="str">
        <f>IFERROR(VLOOKUP(R99,Estados!$A$2:$F$11,6,0),0)</f>
        <v>No se encuentran descrito el elemento constitutivo en el documento del SIEE, aunque se estan desarrollando o poniendo en práctica diferentes procesos, acciones o criterios. Se evidencia la necesidad de ajuste.</v>
      </c>
      <c r="F99" s="273"/>
      <c r="G99" s="273"/>
      <c r="H99" s="274"/>
      <c r="I99" s="275">
        <f t="shared" si="10"/>
        <v>0</v>
      </c>
      <c r="J99" s="275"/>
      <c r="K99" s="275"/>
      <c r="L99" s="275"/>
      <c r="M99" s="275"/>
      <c r="N99" s="140"/>
      <c r="O99" s="141"/>
      <c r="P99" s="83"/>
      <c r="Q99" s="101"/>
      <c r="R99" s="59">
        <f t="shared" si="8"/>
        <v>0</v>
      </c>
    </row>
    <row r="100" spans="1:18" ht="9" customHeight="1" thickBot="1" x14ac:dyDescent="0.3">
      <c r="A100" s="98"/>
      <c r="B100" s="85"/>
      <c r="C100" s="86"/>
      <c r="D100" s="86"/>
      <c r="E100" s="135"/>
      <c r="F100" s="135"/>
      <c r="G100" s="136"/>
      <c r="H100" s="136"/>
      <c r="I100" s="136"/>
      <c r="J100" s="87"/>
      <c r="K100" s="87"/>
      <c r="L100" s="87"/>
      <c r="M100" s="87"/>
      <c r="N100" s="87"/>
      <c r="O100" s="87"/>
      <c r="P100" s="72"/>
      <c r="Q100" s="98"/>
    </row>
    <row r="101" spans="1:18" ht="9" customHeight="1" thickTop="1" thickBot="1" x14ac:dyDescent="0.3">
      <c r="A101" s="98"/>
      <c r="B101" s="67"/>
      <c r="C101" s="67"/>
      <c r="D101" s="67"/>
      <c r="E101" s="67"/>
      <c r="F101" s="67"/>
      <c r="G101" s="78"/>
      <c r="H101" s="78"/>
      <c r="I101" s="78"/>
      <c r="J101" s="78"/>
      <c r="K101" s="78"/>
      <c r="L101" s="78"/>
      <c r="M101" s="78"/>
      <c r="N101" s="78"/>
      <c r="O101" s="78"/>
      <c r="P101" s="67"/>
      <c r="Q101" s="98"/>
    </row>
    <row r="102" spans="1:18" ht="42.75" customHeight="1" thickTop="1" thickBot="1" x14ac:dyDescent="0.3">
      <c r="A102" s="98"/>
      <c r="B102" s="269" t="s">
        <v>539</v>
      </c>
      <c r="C102" s="270"/>
      <c r="D102" s="270"/>
      <c r="E102" s="270"/>
      <c r="F102" s="270"/>
      <c r="G102" s="270"/>
      <c r="H102" s="270"/>
      <c r="I102" s="270"/>
      <c r="J102" s="270"/>
      <c r="K102" s="270"/>
      <c r="L102" s="270"/>
      <c r="M102" s="270"/>
      <c r="N102" s="270"/>
      <c r="O102" s="270"/>
      <c r="P102" s="271"/>
      <c r="Q102" s="98"/>
    </row>
    <row r="103" spans="1:18" ht="9" customHeight="1" thickTop="1" x14ac:dyDescent="0.25">
      <c r="A103" s="98"/>
      <c r="B103" s="98"/>
      <c r="C103" s="98"/>
      <c r="D103" s="98"/>
      <c r="E103" s="98"/>
      <c r="F103" s="98"/>
      <c r="G103" s="98"/>
      <c r="H103" s="98"/>
      <c r="I103" s="98"/>
      <c r="J103" s="98"/>
      <c r="K103" s="98"/>
      <c r="L103" s="98"/>
      <c r="M103" s="98"/>
      <c r="N103" s="98"/>
      <c r="O103" s="98"/>
      <c r="P103" s="98"/>
      <c r="Q103" s="98"/>
    </row>
    <row r="104" spans="1:18" ht="24" customHeight="1" x14ac:dyDescent="0.25">
      <c r="B104" s="161" t="s">
        <v>828</v>
      </c>
      <c r="C104" s="161"/>
      <c r="D104" s="161"/>
      <c r="E104" s="161"/>
      <c r="F104" s="161"/>
      <c r="G104" s="161"/>
      <c r="H104" s="161"/>
      <c r="I104" s="161"/>
      <c r="J104" s="161"/>
      <c r="K104" s="161"/>
      <c r="L104" s="161"/>
      <c r="M104" s="161"/>
      <c r="N104" s="161"/>
      <c r="O104" s="161"/>
      <c r="P104" s="161"/>
    </row>
    <row r="105" spans="1:18" ht="9" customHeight="1" x14ac:dyDescent="0.25"/>
  </sheetData>
  <sheetProtection algorithmName="SHA-512" hashValue="bHo+2bF7EDOIq+f4BK6c9uns4e4Zjcy7WmS+O/COhldqEulVS21/lpv58h5gDi/vOp9+BwiorRlbpZb+q0ENCQ==" saltValue="uyD4O9bU5+EN7iBO6dEKVg==" spinCount="100000" sheet="1" objects="1" scenarios="1"/>
  <mergeCells count="203">
    <mergeCell ref="B102:P102"/>
    <mergeCell ref="C32:O32"/>
    <mergeCell ref="I90:M90"/>
    <mergeCell ref="E91:H91"/>
    <mergeCell ref="I91:M91"/>
    <mergeCell ref="E92:H92"/>
    <mergeCell ref="I92:M92"/>
    <mergeCell ref="E99:H99"/>
    <mergeCell ref="I99:M99"/>
    <mergeCell ref="C89:D89"/>
    <mergeCell ref="C90:D90"/>
    <mergeCell ref="E77:G77"/>
    <mergeCell ref="C99:D99"/>
    <mergeCell ref="C91:D91"/>
    <mergeCell ref="C92:D92"/>
    <mergeCell ref="C93:D93"/>
    <mergeCell ref="C94:D94"/>
    <mergeCell ref="C95:D95"/>
    <mergeCell ref="C96:D96"/>
    <mergeCell ref="C97:D97"/>
    <mergeCell ref="C98:D98"/>
    <mergeCell ref="E98:H98"/>
    <mergeCell ref="C88:D88"/>
    <mergeCell ref="C87:O87"/>
    <mergeCell ref="C86:O86"/>
    <mergeCell ref="C82:O82"/>
    <mergeCell ref="E97:H97"/>
    <mergeCell ref="I97:M97"/>
    <mergeCell ref="E88:H88"/>
    <mergeCell ref="E89:H89"/>
    <mergeCell ref="I88:M88"/>
    <mergeCell ref="I89:M89"/>
    <mergeCell ref="E90:H90"/>
    <mergeCell ref="I98:M98"/>
    <mergeCell ref="E93:H93"/>
    <mergeCell ref="I93:M93"/>
    <mergeCell ref="E94:H94"/>
    <mergeCell ref="I94:M94"/>
    <mergeCell ref="E95:H95"/>
    <mergeCell ref="I95:M95"/>
    <mergeCell ref="E96:H96"/>
    <mergeCell ref="I96:M96"/>
    <mergeCell ref="H73:I73"/>
    <mergeCell ref="L76:O76"/>
    <mergeCell ref="L77:O77"/>
    <mergeCell ref="H76:I76"/>
    <mergeCell ref="H77:I77"/>
    <mergeCell ref="B80:P80"/>
    <mergeCell ref="H81:L81"/>
    <mergeCell ref="H79:L79"/>
    <mergeCell ref="C73:D73"/>
    <mergeCell ref="E74:G74"/>
    <mergeCell ref="E75:G75"/>
    <mergeCell ref="J75:K75"/>
    <mergeCell ref="J76:K76"/>
    <mergeCell ref="J77:K77"/>
    <mergeCell ref="E76:G76"/>
    <mergeCell ref="C74:D74"/>
    <mergeCell ref="L75:O75"/>
    <mergeCell ref="C75:D75"/>
    <mergeCell ref="C76:D76"/>
    <mergeCell ref="C77:D77"/>
    <mergeCell ref="E73:G73"/>
    <mergeCell ref="L73:O73"/>
    <mergeCell ref="L74:O74"/>
    <mergeCell ref="H74:I74"/>
    <mergeCell ref="L66:O66"/>
    <mergeCell ref="L68:O68"/>
    <mergeCell ref="L69:O69"/>
    <mergeCell ref="L70:O70"/>
    <mergeCell ref="F44:H44"/>
    <mergeCell ref="F45:H45"/>
    <mergeCell ref="C56:O56"/>
    <mergeCell ref="C40:E40"/>
    <mergeCell ref="C41:E41"/>
    <mergeCell ref="C45:E45"/>
    <mergeCell ref="H69:I69"/>
    <mergeCell ref="E66:G66"/>
    <mergeCell ref="J66:K66"/>
    <mergeCell ref="C66:D66"/>
    <mergeCell ref="C67:D67"/>
    <mergeCell ref="C68:D68"/>
    <mergeCell ref="C69:D69"/>
    <mergeCell ref="C70:D70"/>
    <mergeCell ref="H66:I66"/>
    <mergeCell ref="C60:D60"/>
    <mergeCell ref="E60:G60"/>
    <mergeCell ref="H60:I60"/>
    <mergeCell ref="J60:K60"/>
    <mergeCell ref="L60:O60"/>
    <mergeCell ref="C71:D71"/>
    <mergeCell ref="C72:D72"/>
    <mergeCell ref="L71:O71"/>
    <mergeCell ref="E71:G71"/>
    <mergeCell ref="E72:G72"/>
    <mergeCell ref="L72:O72"/>
    <mergeCell ref="E67:G67"/>
    <mergeCell ref="E68:G68"/>
    <mergeCell ref="E69:G69"/>
    <mergeCell ref="E70:G70"/>
    <mergeCell ref="L67:O67"/>
    <mergeCell ref="H72:I72"/>
    <mergeCell ref="H67:I67"/>
    <mergeCell ref="H68:I68"/>
    <mergeCell ref="J67:K67"/>
    <mergeCell ref="J68:K68"/>
    <mergeCell ref="J69:K69"/>
    <mergeCell ref="J70:K70"/>
    <mergeCell ref="J71:K71"/>
    <mergeCell ref="J72:K72"/>
    <mergeCell ref="H70:I70"/>
    <mergeCell ref="H71:I71"/>
    <mergeCell ref="H75:I75"/>
    <mergeCell ref="J73:K73"/>
    <mergeCell ref="J74:K74"/>
    <mergeCell ref="B1:P1"/>
    <mergeCell ref="B48:P48"/>
    <mergeCell ref="C5:D5"/>
    <mergeCell ref="C7:D7"/>
    <mergeCell ref="B3:P3"/>
    <mergeCell ref="M5:O5"/>
    <mergeCell ref="M7:O7"/>
    <mergeCell ref="C19:E19"/>
    <mergeCell ref="C20:E20"/>
    <mergeCell ref="C23:E23"/>
    <mergeCell ref="C42:E42"/>
    <mergeCell ref="C43:E43"/>
    <mergeCell ref="C44:E44"/>
    <mergeCell ref="M35:O35"/>
    <mergeCell ref="M42:O42"/>
    <mergeCell ref="M43:O43"/>
    <mergeCell ref="M44:O44"/>
    <mergeCell ref="I35:L35"/>
    <mergeCell ref="I36:L36"/>
    <mergeCell ref="I44:L44"/>
    <mergeCell ref="C21:E21"/>
    <mergeCell ref="I45:L45"/>
    <mergeCell ref="M45:O45"/>
    <mergeCell ref="I39:L39"/>
    <mergeCell ref="I40:L40"/>
    <mergeCell ref="J5:K5"/>
    <mergeCell ref="J7:K7"/>
    <mergeCell ref="J11:K11"/>
    <mergeCell ref="J13:K13"/>
    <mergeCell ref="H15:K15"/>
    <mergeCell ref="C9:O9"/>
    <mergeCell ref="C17:O17"/>
    <mergeCell ref="B28:P28"/>
    <mergeCell ref="E5:I5"/>
    <mergeCell ref="E7:I7"/>
    <mergeCell ref="D11:E11"/>
    <mergeCell ref="D13:E13"/>
    <mergeCell ref="D15:E15"/>
    <mergeCell ref="I21:O23"/>
    <mergeCell ref="C25:O25"/>
    <mergeCell ref="C39:E39"/>
    <mergeCell ref="I34:L34"/>
    <mergeCell ref="F34:H34"/>
    <mergeCell ref="C34:E34"/>
    <mergeCell ref="E58:G58"/>
    <mergeCell ref="H58:I58"/>
    <mergeCell ref="C58:D58"/>
    <mergeCell ref="C36:E36"/>
    <mergeCell ref="C37:E37"/>
    <mergeCell ref="C38:E38"/>
    <mergeCell ref="F36:H36"/>
    <mergeCell ref="F37:H37"/>
    <mergeCell ref="F38:H38"/>
    <mergeCell ref="F39:H39"/>
    <mergeCell ref="F40:H40"/>
    <mergeCell ref="F41:H41"/>
    <mergeCell ref="F42:H42"/>
    <mergeCell ref="F43:H43"/>
    <mergeCell ref="C50:O50"/>
    <mergeCell ref="M36:O36"/>
    <mergeCell ref="M37:O37"/>
    <mergeCell ref="M38:O38"/>
    <mergeCell ref="M41:O41"/>
    <mergeCell ref="I37:L37"/>
    <mergeCell ref="B104:P104"/>
    <mergeCell ref="C30:O30"/>
    <mergeCell ref="C35:E35"/>
    <mergeCell ref="I38:L38"/>
    <mergeCell ref="J58:K58"/>
    <mergeCell ref="L58:O58"/>
    <mergeCell ref="E53:N53"/>
    <mergeCell ref="E54:N54"/>
    <mergeCell ref="D52:N52"/>
    <mergeCell ref="C59:D59"/>
    <mergeCell ref="E59:G59"/>
    <mergeCell ref="H59:I59"/>
    <mergeCell ref="J59:K59"/>
    <mergeCell ref="L59:O59"/>
    <mergeCell ref="F35:H35"/>
    <mergeCell ref="M39:O39"/>
    <mergeCell ref="M40:O40"/>
    <mergeCell ref="I41:L41"/>
    <mergeCell ref="I42:L42"/>
    <mergeCell ref="I43:L43"/>
    <mergeCell ref="C84:O84"/>
    <mergeCell ref="C62:O62"/>
    <mergeCell ref="C64:O64"/>
    <mergeCell ref="M34:O34"/>
  </mergeCells>
  <conditionalFormatting sqref="O89:O99">
    <cfRule type="cellIs" dxfId="108" priority="81" operator="notBetween">
      <formula>1</formula>
      <formula>11</formula>
    </cfRule>
  </conditionalFormatting>
  <conditionalFormatting sqref="I89:I99">
    <cfRule type="expression" dxfId="107" priority="73">
      <formula>IF(I89=0,1,0)</formula>
    </cfRule>
  </conditionalFormatting>
  <conditionalFormatting sqref="J67:K77">
    <cfRule type="expression" dxfId="106" priority="71">
      <formula>IF(U67=".",1,0)</formula>
    </cfRule>
  </conditionalFormatting>
  <conditionalFormatting sqref="E89">
    <cfRule type="expression" dxfId="105" priority="63">
      <formula>IF(V67=3,1,0)</formula>
    </cfRule>
    <cfRule type="expression" dxfId="104" priority="64">
      <formula>IF(V67=2,1,0)</formula>
    </cfRule>
    <cfRule type="expression" dxfId="103" priority="65">
      <formula>IF(V67=1,1,0)</formula>
    </cfRule>
  </conditionalFormatting>
  <conditionalFormatting sqref="E89">
    <cfRule type="expression" dxfId="102" priority="62">
      <formula>IF(V67=0,1,0)</formula>
    </cfRule>
  </conditionalFormatting>
  <conditionalFormatting sqref="C25:O25">
    <cfRule type="expression" dxfId="101" priority="41">
      <formula>IF(P24=0,1,0)</formula>
    </cfRule>
  </conditionalFormatting>
  <conditionalFormatting sqref="E90">
    <cfRule type="expression" dxfId="100" priority="38">
      <formula>IF(V68=3,1,0)</formula>
    </cfRule>
    <cfRule type="expression" dxfId="99" priority="39">
      <formula>IF(V68=2,1,0)</formula>
    </cfRule>
    <cfRule type="expression" dxfId="98" priority="40">
      <formula>IF(V68=1,1,0)</formula>
    </cfRule>
  </conditionalFormatting>
  <conditionalFormatting sqref="E90">
    <cfRule type="expression" dxfId="97" priority="37">
      <formula>IF(V68=0,1,0)</formula>
    </cfRule>
  </conditionalFormatting>
  <conditionalFormatting sqref="E91">
    <cfRule type="expression" dxfId="96" priority="34">
      <formula>IF(V69=3,1,0)</formula>
    </cfRule>
    <cfRule type="expression" dxfId="95" priority="35">
      <formula>IF(V69=2,1,0)</formula>
    </cfRule>
    <cfRule type="expression" dxfId="94" priority="36">
      <formula>IF(V69=1,1,0)</formula>
    </cfRule>
  </conditionalFormatting>
  <conditionalFormatting sqref="E91">
    <cfRule type="expression" dxfId="93" priority="33">
      <formula>IF(V69=0,1,0)</formula>
    </cfRule>
  </conditionalFormatting>
  <conditionalFormatting sqref="E92">
    <cfRule type="expression" dxfId="92" priority="30">
      <formula>IF(V70=3,1,0)</formula>
    </cfRule>
    <cfRule type="expression" dxfId="91" priority="31">
      <formula>IF(V70=2,1,0)</formula>
    </cfRule>
    <cfRule type="expression" dxfId="90" priority="32">
      <formula>IF(V70=1,1,0)</formula>
    </cfRule>
  </conditionalFormatting>
  <conditionalFormatting sqref="E92">
    <cfRule type="expression" dxfId="89" priority="29">
      <formula>IF(V70=0,1,0)</formula>
    </cfRule>
  </conditionalFormatting>
  <conditionalFormatting sqref="E93">
    <cfRule type="expression" dxfId="88" priority="26">
      <formula>IF(V71=3,1,0)</formula>
    </cfRule>
    <cfRule type="expression" dxfId="87" priority="27">
      <formula>IF(V71=2,1,0)</formula>
    </cfRule>
    <cfRule type="expression" dxfId="86" priority="28">
      <formula>IF(V71=1,1,0)</formula>
    </cfRule>
  </conditionalFormatting>
  <conditionalFormatting sqref="E93">
    <cfRule type="expression" dxfId="85" priority="25">
      <formula>IF(V71=0,1,0)</formula>
    </cfRule>
  </conditionalFormatting>
  <conditionalFormatting sqref="E94">
    <cfRule type="expression" dxfId="84" priority="22">
      <formula>IF(V72=3,1,0)</formula>
    </cfRule>
    <cfRule type="expression" dxfId="83" priority="23">
      <formula>IF(V72=2,1,0)</formula>
    </cfRule>
    <cfRule type="expression" dxfId="82" priority="24">
      <formula>IF(V72=1,1,0)</formula>
    </cfRule>
  </conditionalFormatting>
  <conditionalFormatting sqref="E94">
    <cfRule type="expression" dxfId="81" priority="21">
      <formula>IF(V72=0,1,0)</formula>
    </cfRule>
  </conditionalFormatting>
  <conditionalFormatting sqref="E95">
    <cfRule type="expression" dxfId="80" priority="18">
      <formula>IF(V73=3,1,0)</formula>
    </cfRule>
    <cfRule type="expression" dxfId="79" priority="19">
      <formula>IF(V73=2,1,0)</formula>
    </cfRule>
    <cfRule type="expression" dxfId="78" priority="20">
      <formula>IF(V73=1,1,0)</formula>
    </cfRule>
  </conditionalFormatting>
  <conditionalFormatting sqref="E95">
    <cfRule type="expression" dxfId="77" priority="17">
      <formula>IF(V73=0,1,0)</formula>
    </cfRule>
  </conditionalFormatting>
  <conditionalFormatting sqref="E96">
    <cfRule type="expression" dxfId="76" priority="14">
      <formula>IF(V74=3,1,0)</formula>
    </cfRule>
    <cfRule type="expression" dxfId="75" priority="15">
      <formula>IF(V74=2,1,0)</formula>
    </cfRule>
    <cfRule type="expression" dxfId="74" priority="16">
      <formula>IF(V74=1,1,0)</formula>
    </cfRule>
  </conditionalFormatting>
  <conditionalFormatting sqref="E96">
    <cfRule type="expression" dxfId="73" priority="13">
      <formula>IF(V74=0,1,0)</formula>
    </cfRule>
  </conditionalFormatting>
  <conditionalFormatting sqref="E97">
    <cfRule type="expression" dxfId="72" priority="10">
      <formula>IF(V75=3,1,0)</formula>
    </cfRule>
    <cfRule type="expression" dxfId="71" priority="11">
      <formula>IF(V75=2,1,0)</formula>
    </cfRule>
    <cfRule type="expression" dxfId="70" priority="12">
      <formula>IF(V75=1,1,0)</formula>
    </cfRule>
  </conditionalFormatting>
  <conditionalFormatting sqref="E97">
    <cfRule type="expression" dxfId="69" priority="9">
      <formula>IF(V75=0,1,0)</formula>
    </cfRule>
  </conditionalFormatting>
  <conditionalFormatting sqref="E98">
    <cfRule type="expression" dxfId="68" priority="6">
      <formula>IF(V76=3,1,0)</formula>
    </cfRule>
    <cfRule type="expression" dxfId="67" priority="7">
      <formula>IF(V76=2,1,0)</formula>
    </cfRule>
    <cfRule type="expression" dxfId="66" priority="8">
      <formula>IF(V76=1,1,0)</formula>
    </cfRule>
  </conditionalFormatting>
  <conditionalFormatting sqref="E98">
    <cfRule type="expression" dxfId="65" priority="5">
      <formula>IF(V76=0,1,0)</formula>
    </cfRule>
  </conditionalFormatting>
  <conditionalFormatting sqref="E99">
    <cfRule type="expression" dxfId="64" priority="2">
      <formula>IF(V77=3,1,0)</formula>
    </cfRule>
    <cfRule type="expression" dxfId="63" priority="3">
      <formula>IF(V77=2,1,0)</formula>
    </cfRule>
    <cfRule type="expression" dxfId="62" priority="4">
      <formula>IF(V77=1,1,0)</formula>
    </cfRule>
  </conditionalFormatting>
  <conditionalFormatting sqref="E99">
    <cfRule type="expression" dxfId="61" priority="1">
      <formula>IF(V77=0,1,0)</formula>
    </cfRule>
  </conditionalFormatting>
  <dataValidations disablePrompts="1" xWindow="719" yWindow="575" count="7">
    <dataValidation type="list" allowBlank="1" showInputMessage="1" showErrorMessage="1" sqref="M35:O45 N27 M20 G19 G21:G23 G35:H45 M11 F11:G11 F13:G13 F15:G15 F35:F46 M13 M15">
      <formula1>SN</formula1>
    </dataValidation>
    <dataValidation allowBlank="1" promptTitle="Nivel de intervención" sqref="N88"/>
    <dataValidation allowBlank="1" showInputMessage="1" showErrorMessage="1" promptTitle="Observaciones" prompt="Describa los comentarios que considere se evidenciaron durante la revisión del elemento constitutivo, ya sea de actualización, inclusión o ajuste, entre otros." sqref="L66:O77"/>
    <dataValidation allowBlank="1" showInputMessage="1" showErrorMessage="1" promptTitle="Documentado" prompt="Se encuentran descritos los procesos, acciones o criterios asociados al elemento constitutivo en el documento del SIEE. " sqref="E66:G66"/>
    <dataValidation allowBlank="1" showInputMessage="1" showErrorMessage="1" promptTitle="Implementado" prompt="Los procesos, acciones o criterios establecidos para el elemento constitutivo, se están desarrollando según lo descrito en el documento del SIEE." sqref="H66"/>
    <dataValidation type="custom" allowBlank="1" showInputMessage="1" showErrorMessage="1" errorTitle="Orden ya seleccionado" error="No repita número de posición" promptTitle="Asigne el puesto de prioridad" prompt="Asigne el orden de prioridad de trabajo para intervenir los 11 elementos constitutivos." sqref="O89:O99">
      <formula1>COUNTIF($O$89:$O$99,O89)=1</formula1>
    </dataValidation>
    <dataValidation type="whole" allowBlank="1" showInputMessage="1" showErrorMessage="1" errorTitle="Error código" error="El código DANE consta de 12 dígitos nméricos." promptTitle="Código DANE" prompt="Registre el código DANE del establecimiento educativo con los 12 dígitos correspondientes." sqref="M5:O5">
      <formula1>100000000000</formula1>
      <formula2>999999999999</formula2>
    </dataValidation>
  </dataValidations>
  <hyperlinks>
    <hyperlink ref="B102:P102" location="Resultados!B10" display="Haga Clic aquí para ir a la hoja de Resultados"/>
    <hyperlink ref="C32:O32" location="Descripciones!A1" display="Haga clic aquí para ver las descripciones de los elementos constitutivos."/>
    <hyperlink ref="C64:O64" location="Descripciones!A1" display="Haga clic aquí para ver las descripciones de los elementos constitutivos."/>
  </hyperlink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ignoredErrors>
    <ignoredError sqref="J67:K68 I89:M99" unlockedFormula="1"/>
  </ignoredErrors>
  <legacyDrawingHF r:id="rId2"/>
  <extLst>
    <ext xmlns:x14="http://schemas.microsoft.com/office/spreadsheetml/2009/9/main" uri="{CCE6A557-97BC-4b89-ADB6-D9C93CAAB3DF}">
      <x14:dataValidations xmlns:xm="http://schemas.microsoft.com/office/excel/2006/main" disablePrompts="1" xWindow="719" yWindow="575" count="4">
        <x14:dataValidation type="list" allowBlank="1" showInputMessage="1" showErrorMessage="1">
          <x14:formula1>
            <xm:f>Listas!$I$2:$I$97</xm:f>
          </x14:formula1>
          <xm:sqref>E7:I7</xm:sqref>
        </x14:dataValidation>
        <x14:dataValidation type="list" allowBlank="1" showInputMessage="1" showErrorMessage="1" promptTitle="Documentado" prompt="Se encuentran descritos los procesos, acciones o criterios asociados al elemento constitutivo en el documento del SIEE. ">
          <x14:formula1>
            <xm:f>Listas!$F$2:$F$4</xm:f>
          </x14:formula1>
          <xm:sqref>E67:G77</xm:sqref>
        </x14:dataValidation>
        <x14:dataValidation type="list" allowBlank="1" showInputMessage="1" showErrorMessage="1" promptTitle="Implementado" prompt="Los procesos, acciones o criterios establecidos para el elemento constitutivo, se están desarrollando según lo descrito en el documento del SIEE.">
          <x14:formula1>
            <xm:f>Listas!$F$2:$F$4</xm:f>
          </x14:formula1>
          <xm:sqref>H67:I77</xm:sqref>
        </x14:dataValidation>
        <x14:dataValidation type="list" allowBlank="1" showInputMessage="1" showErrorMessage="1">
          <x14:formula1>
            <xm:f>Listas!$H$2:$H$4</xm:f>
          </x14:formula1>
          <xm:sqref>N89:N99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49"/>
  <sheetViews>
    <sheetView showGridLines="0" showRowColHeaders="0" topLeftCell="A27" zoomScaleNormal="100" workbookViewId="0">
      <selection activeCell="A42" sqref="A42"/>
    </sheetView>
  </sheetViews>
  <sheetFormatPr baseColWidth="10" defaultColWidth="0" defaultRowHeight="15" zeroHeight="1" x14ac:dyDescent="0.25"/>
  <cols>
    <col min="1" max="1" width="3" style="52" customWidth="1"/>
    <col min="2" max="2" width="1.7109375" style="52" customWidth="1"/>
    <col min="3" max="3" width="12.5703125" style="52" customWidth="1"/>
    <col min="4" max="4" width="20.140625" style="52" customWidth="1"/>
    <col min="5" max="5" width="15" style="52" customWidth="1"/>
    <col min="6" max="6" width="1.7109375" style="52" customWidth="1"/>
    <col min="7" max="7" width="7.85546875" style="52" customWidth="1"/>
    <col min="8" max="8" width="18.42578125" style="52" customWidth="1"/>
    <col min="9" max="11" width="14.140625" style="52" customWidth="1"/>
    <col min="12" max="12" width="1.7109375" style="52" customWidth="1"/>
    <col min="13" max="13" width="7.85546875" style="52" customWidth="1"/>
    <col min="14" max="14" width="14.5703125" style="52" customWidth="1"/>
    <col min="15" max="15" width="21.7109375" style="52" customWidth="1"/>
    <col min="16" max="16" width="1.7109375" style="52" customWidth="1"/>
    <col min="17" max="17" width="1.28515625" style="52" customWidth="1"/>
    <col min="18" max="18" width="0" style="52" hidden="1" customWidth="1"/>
    <col min="19" max="16384" width="11.42578125" style="52" hidden="1"/>
  </cols>
  <sheetData>
    <row r="1" spans="2:17" s="98" customFormat="1" ht="48" customHeight="1" thickTop="1" thickBot="1" x14ac:dyDescent="0.3">
      <c r="B1" s="224" t="s">
        <v>413</v>
      </c>
      <c r="C1" s="225"/>
      <c r="D1" s="225"/>
      <c r="E1" s="225"/>
      <c r="F1" s="225"/>
      <c r="G1" s="225"/>
      <c r="H1" s="225"/>
      <c r="I1" s="225"/>
      <c r="J1" s="225"/>
      <c r="K1" s="225"/>
      <c r="L1" s="225"/>
      <c r="M1" s="225"/>
      <c r="N1" s="225"/>
      <c r="O1" s="225"/>
      <c r="P1" s="226"/>
    </row>
    <row r="2" spans="2:17" s="98" customFormat="1" ht="9" customHeight="1" thickTop="1" thickBot="1" x14ac:dyDescent="0.3">
      <c r="B2" s="60"/>
      <c r="C2" s="60"/>
      <c r="D2" s="60"/>
      <c r="E2" s="60"/>
      <c r="F2" s="60"/>
      <c r="G2" s="60"/>
      <c r="H2" s="60"/>
      <c r="I2" s="60"/>
      <c r="J2" s="60"/>
      <c r="K2" s="60"/>
      <c r="L2" s="60"/>
      <c r="M2" s="60"/>
      <c r="N2" s="60"/>
      <c r="O2" s="60"/>
      <c r="P2" s="60"/>
    </row>
    <row r="3" spans="2:17" s="98" customFormat="1" ht="23.25" customHeight="1" thickTop="1" thickBot="1" x14ac:dyDescent="0.3">
      <c r="B3" s="229" t="s">
        <v>2</v>
      </c>
      <c r="C3" s="208"/>
      <c r="D3" s="208"/>
      <c r="E3" s="208"/>
      <c r="F3" s="208"/>
      <c r="G3" s="208"/>
      <c r="H3" s="208"/>
      <c r="I3" s="208"/>
      <c r="J3" s="208"/>
      <c r="K3" s="208"/>
      <c r="L3" s="208"/>
      <c r="M3" s="208"/>
      <c r="N3" s="208"/>
      <c r="O3" s="208"/>
      <c r="P3" s="228"/>
    </row>
    <row r="4" spans="2:17" s="98" customFormat="1" ht="15.75" customHeight="1" thickTop="1" thickBot="1" x14ac:dyDescent="0.3">
      <c r="B4" s="61"/>
      <c r="C4" s="62"/>
      <c r="D4" s="62"/>
      <c r="E4" s="62"/>
      <c r="F4" s="62"/>
      <c r="G4" s="62"/>
      <c r="H4" s="62"/>
      <c r="I4" s="62"/>
      <c r="J4" s="62"/>
      <c r="K4" s="62"/>
      <c r="L4" s="62"/>
      <c r="M4" s="62"/>
      <c r="N4" s="62"/>
      <c r="O4" s="62"/>
      <c r="P4" s="63"/>
    </row>
    <row r="5" spans="2:17" s="98" customFormat="1" ht="18.75" customHeight="1" thickTop="1" thickBot="1" x14ac:dyDescent="0.3">
      <c r="B5" s="64"/>
      <c r="C5" s="204" t="s">
        <v>1</v>
      </c>
      <c r="D5" s="204"/>
      <c r="E5" s="284">
        <f>Instrumento!E5</f>
        <v>0</v>
      </c>
      <c r="F5" s="285"/>
      <c r="G5" s="285"/>
      <c r="H5" s="285"/>
      <c r="I5" s="286"/>
      <c r="J5" s="201" t="s">
        <v>4</v>
      </c>
      <c r="K5" s="202"/>
      <c r="L5" s="92"/>
      <c r="M5" s="287">
        <f>Instrumento!M5</f>
        <v>0</v>
      </c>
      <c r="N5" s="288"/>
      <c r="O5" s="289"/>
      <c r="P5" s="63"/>
    </row>
    <row r="6" spans="2:17" s="98" customFormat="1" ht="9" customHeight="1" thickTop="1" thickBot="1" x14ac:dyDescent="0.3">
      <c r="B6" s="65"/>
      <c r="C6" s="66"/>
      <c r="D6" s="67"/>
      <c r="E6" s="67"/>
      <c r="F6" s="67"/>
      <c r="G6" s="67"/>
      <c r="H6" s="67"/>
      <c r="I6" s="67"/>
      <c r="J6" s="67"/>
      <c r="K6" s="67"/>
      <c r="L6" s="68"/>
      <c r="M6" s="67"/>
      <c r="N6" s="67"/>
      <c r="O6" s="67"/>
      <c r="P6" s="63"/>
    </row>
    <row r="7" spans="2:17" s="98" customFormat="1" ht="18.75" customHeight="1" thickTop="1" thickBot="1" x14ac:dyDescent="0.3">
      <c r="B7" s="64"/>
      <c r="C7" s="204" t="s">
        <v>3</v>
      </c>
      <c r="D7" s="204"/>
      <c r="E7" s="284">
        <f>Instrumento!E7</f>
        <v>0</v>
      </c>
      <c r="F7" s="285"/>
      <c r="G7" s="285"/>
      <c r="H7" s="285"/>
      <c r="I7" s="286"/>
      <c r="J7" s="203" t="s">
        <v>5</v>
      </c>
      <c r="K7" s="204"/>
      <c r="L7" s="67"/>
      <c r="M7" s="284">
        <f>Instrumento!M7</f>
        <v>0</v>
      </c>
      <c r="N7" s="285"/>
      <c r="O7" s="286"/>
      <c r="P7" s="63"/>
    </row>
    <row r="8" spans="2:17" s="98" customFormat="1" ht="18" customHeight="1" thickTop="1" thickBot="1" x14ac:dyDescent="0.3">
      <c r="B8" s="69"/>
      <c r="C8" s="70"/>
      <c r="D8" s="70"/>
      <c r="E8" s="70"/>
      <c r="F8" s="70"/>
      <c r="G8" s="71"/>
      <c r="H8" s="71"/>
      <c r="I8" s="71"/>
      <c r="J8" s="71"/>
      <c r="K8" s="71"/>
      <c r="L8" s="71"/>
      <c r="M8" s="70"/>
      <c r="N8" s="70"/>
      <c r="O8" s="70"/>
      <c r="P8" s="72"/>
    </row>
    <row r="9" spans="2:17" s="98" customFormat="1" ht="9.75" customHeight="1" thickTop="1" thickBot="1" x14ac:dyDescent="0.3">
      <c r="B9" s="73"/>
      <c r="C9" s="70"/>
      <c r="D9" s="70"/>
      <c r="E9" s="70"/>
      <c r="F9" s="70"/>
      <c r="G9" s="74"/>
      <c r="H9" s="71"/>
      <c r="I9" s="71"/>
      <c r="J9" s="71"/>
      <c r="K9" s="71"/>
      <c r="L9" s="71"/>
      <c r="M9" s="70"/>
      <c r="N9" s="75"/>
      <c r="O9" s="70"/>
      <c r="P9" s="76"/>
    </row>
    <row r="10" spans="2:17" s="98" customFormat="1" ht="19.5" thickTop="1" thickBot="1" x14ac:dyDescent="0.3">
      <c r="B10" s="290" t="s">
        <v>538</v>
      </c>
      <c r="C10" s="291"/>
      <c r="D10" s="291"/>
      <c r="E10" s="291"/>
      <c r="F10" s="291"/>
      <c r="G10" s="291"/>
      <c r="H10" s="291"/>
      <c r="I10" s="291"/>
      <c r="J10" s="291"/>
      <c r="K10" s="291"/>
      <c r="L10" s="291"/>
      <c r="M10" s="291"/>
      <c r="N10" s="291"/>
      <c r="O10" s="291"/>
      <c r="P10" s="292"/>
    </row>
    <row r="11" spans="2:17" s="98" customFormat="1" ht="9" customHeight="1" thickTop="1" x14ac:dyDescent="0.25">
      <c r="B11" s="65"/>
      <c r="C11" s="60"/>
      <c r="D11" s="60"/>
      <c r="E11" s="60"/>
      <c r="F11" s="60"/>
      <c r="G11" s="60"/>
      <c r="H11" s="60"/>
      <c r="I11" s="60"/>
      <c r="J11" s="60"/>
      <c r="K11" s="60"/>
      <c r="L11" s="60"/>
      <c r="M11" s="60"/>
      <c r="N11" s="60"/>
      <c r="O11" s="60"/>
      <c r="P11" s="77"/>
    </row>
    <row r="12" spans="2:17" s="98" customFormat="1" ht="36" customHeight="1" x14ac:dyDescent="0.25">
      <c r="B12" s="65"/>
      <c r="C12" s="162" t="s">
        <v>417</v>
      </c>
      <c r="D12" s="163"/>
      <c r="E12" s="163"/>
      <c r="F12" s="163"/>
      <c r="G12" s="163"/>
      <c r="H12" s="163"/>
      <c r="I12" s="163"/>
      <c r="J12" s="163"/>
      <c r="K12" s="163"/>
      <c r="L12" s="163"/>
      <c r="M12" s="163"/>
      <c r="N12" s="163"/>
      <c r="O12" s="163"/>
      <c r="P12" s="63"/>
    </row>
    <row r="13" spans="2:17" s="98" customFormat="1" ht="9" customHeight="1" x14ac:dyDescent="0.25">
      <c r="B13" s="65"/>
      <c r="C13" s="67"/>
      <c r="D13" s="67"/>
      <c r="E13" s="67"/>
      <c r="F13" s="67"/>
      <c r="G13" s="78"/>
      <c r="H13" s="78"/>
      <c r="I13" s="78"/>
      <c r="J13" s="78"/>
      <c r="K13" s="78"/>
      <c r="L13" s="78"/>
      <c r="M13" s="78"/>
      <c r="N13" s="78"/>
      <c r="O13" s="78"/>
      <c r="P13" s="63"/>
    </row>
    <row r="14" spans="2:17" s="98" customFormat="1" ht="32.25" customHeight="1" x14ac:dyDescent="0.25">
      <c r="B14" s="65"/>
      <c r="C14" s="293" t="s">
        <v>412</v>
      </c>
      <c r="D14" s="293"/>
      <c r="E14" s="293"/>
      <c r="F14" s="293"/>
      <c r="G14" s="293"/>
      <c r="H14" s="293"/>
      <c r="I14" s="293"/>
      <c r="J14" s="293"/>
      <c r="K14" s="293"/>
      <c r="L14" s="293"/>
      <c r="M14" s="293"/>
      <c r="N14" s="293"/>
      <c r="O14" s="293"/>
      <c r="P14" s="63"/>
    </row>
    <row r="15" spans="2:17" s="98" customFormat="1" ht="6.75" customHeight="1" thickBot="1" x14ac:dyDescent="0.3">
      <c r="B15" s="65"/>
      <c r="C15" s="66"/>
      <c r="D15" s="66"/>
      <c r="E15" s="66"/>
      <c r="F15" s="66"/>
      <c r="G15" s="66"/>
      <c r="H15" s="66"/>
      <c r="I15" s="66"/>
      <c r="J15" s="66"/>
      <c r="K15" s="66"/>
      <c r="L15" s="66"/>
      <c r="M15" s="66"/>
      <c r="N15" s="66"/>
      <c r="O15" s="66"/>
      <c r="P15" s="63"/>
    </row>
    <row r="16" spans="2:17" s="98" customFormat="1" ht="32.25" customHeight="1" x14ac:dyDescent="0.25">
      <c r="B16" s="65"/>
      <c r="C16" s="79" t="s">
        <v>382</v>
      </c>
      <c r="D16" s="294" t="s">
        <v>273</v>
      </c>
      <c r="E16" s="295"/>
      <c r="F16" s="296"/>
      <c r="G16" s="268" t="s">
        <v>8</v>
      </c>
      <c r="H16" s="268"/>
      <c r="I16" s="268"/>
      <c r="J16" s="268" t="s">
        <v>276</v>
      </c>
      <c r="K16" s="268"/>
      <c r="L16" s="268"/>
      <c r="M16" s="268"/>
      <c r="N16" s="268"/>
      <c r="O16" s="80" t="s">
        <v>415</v>
      </c>
      <c r="P16" s="81"/>
      <c r="Q16" s="99"/>
    </row>
    <row r="17" spans="2:18" s="98" customFormat="1" ht="70.5" customHeight="1" x14ac:dyDescent="0.25">
      <c r="B17" s="65"/>
      <c r="C17" s="82">
        <v>1</v>
      </c>
      <c r="D17" s="297">
        <f>IFERROR(VLOOKUP(C17,Instrumento!$B$89:$O$99,2,0),0)</f>
        <v>0</v>
      </c>
      <c r="E17" s="297"/>
      <c r="F17" s="297"/>
      <c r="G17" s="263">
        <f>IFERROR(VLOOKUP(C17,Instrumento!$B$89:$O$99,4,0),0)</f>
        <v>0</v>
      </c>
      <c r="H17" s="264"/>
      <c r="I17" s="264"/>
      <c r="J17" s="298">
        <f>IFERROR(VLOOKUP(C17,Instrumento!$B$89:$O$99,8,0),0)</f>
        <v>0</v>
      </c>
      <c r="K17" s="298"/>
      <c r="L17" s="298"/>
      <c r="M17" s="298"/>
      <c r="N17" s="298"/>
      <c r="O17" s="90">
        <f>IFERROR(VLOOKUP(C17,Instrumento!$B$89:$O$99,13,0),0)</f>
        <v>0</v>
      </c>
      <c r="P17" s="81"/>
      <c r="R17" s="100">
        <f>IFERROR(VLOOKUP(C17,Instrumento!$B$89:$R$99,17,0),0)</f>
        <v>0</v>
      </c>
    </row>
    <row r="18" spans="2:18" s="98" customFormat="1" ht="70.5" customHeight="1" x14ac:dyDescent="0.25">
      <c r="B18" s="65"/>
      <c r="C18" s="82">
        <v>2</v>
      </c>
      <c r="D18" s="297">
        <f>IFERROR(VLOOKUP(C18,Instrumento!$B$89:$O$99,2,0),0)</f>
        <v>0</v>
      </c>
      <c r="E18" s="297"/>
      <c r="F18" s="297"/>
      <c r="G18" s="263">
        <f>IFERROR(VLOOKUP(C18,Instrumento!$B$89:$O$99,4,0),0)</f>
        <v>0</v>
      </c>
      <c r="H18" s="264"/>
      <c r="I18" s="264"/>
      <c r="J18" s="298">
        <f>IFERROR(VLOOKUP(C18,Instrumento!$B$89:$O$99,8,0),0)</f>
        <v>0</v>
      </c>
      <c r="K18" s="298"/>
      <c r="L18" s="298"/>
      <c r="M18" s="298"/>
      <c r="N18" s="298"/>
      <c r="O18" s="90">
        <f>IFERROR(VLOOKUP(C18,Instrumento!$B$89:$O$99,13,0),0)</f>
        <v>0</v>
      </c>
      <c r="P18" s="83"/>
      <c r="Q18" s="101"/>
      <c r="R18" s="100">
        <f>IFERROR(VLOOKUP(C18,Instrumento!$B$89:$R$99,17,0),0)</f>
        <v>0</v>
      </c>
    </row>
    <row r="19" spans="2:18" s="98" customFormat="1" ht="70.5" customHeight="1" x14ac:dyDescent="0.25">
      <c r="B19" s="65"/>
      <c r="C19" s="82">
        <v>3</v>
      </c>
      <c r="D19" s="297">
        <f>IFERROR(VLOOKUP(C19,Instrumento!$B$89:$O$99,2,0),0)</f>
        <v>0</v>
      </c>
      <c r="E19" s="297"/>
      <c r="F19" s="297"/>
      <c r="G19" s="263">
        <f>IFERROR(VLOOKUP(C19,Instrumento!$B$89:$O$99,4,0),0)</f>
        <v>0</v>
      </c>
      <c r="H19" s="264"/>
      <c r="I19" s="264"/>
      <c r="J19" s="298">
        <f>IFERROR(VLOOKUP(C19,Instrumento!$B$89:$O$99,8,0),0)</f>
        <v>0</v>
      </c>
      <c r="K19" s="298"/>
      <c r="L19" s="298"/>
      <c r="M19" s="298"/>
      <c r="N19" s="298"/>
      <c r="O19" s="90">
        <f>IFERROR(VLOOKUP(C19,Instrumento!$B$89:$O$99,13,0),0)</f>
        <v>0</v>
      </c>
      <c r="P19" s="83"/>
      <c r="Q19" s="101"/>
      <c r="R19" s="100">
        <f>IFERROR(VLOOKUP(C19,Instrumento!$B$89:$R$99,17,0),0)</f>
        <v>0</v>
      </c>
    </row>
    <row r="20" spans="2:18" s="98" customFormat="1" ht="70.5" customHeight="1" x14ac:dyDescent="0.25">
      <c r="B20" s="65"/>
      <c r="C20" s="82">
        <v>4</v>
      </c>
      <c r="D20" s="297">
        <f>IFERROR(VLOOKUP(C20,Instrumento!$B$89:$O$99,2,0),0)</f>
        <v>0</v>
      </c>
      <c r="E20" s="297"/>
      <c r="F20" s="297"/>
      <c r="G20" s="263">
        <f>IFERROR(VLOOKUP(C20,Instrumento!$B$89:$O$99,4,0),0)</f>
        <v>0</v>
      </c>
      <c r="H20" s="264"/>
      <c r="I20" s="264"/>
      <c r="J20" s="298">
        <f>IFERROR(VLOOKUP(C20,Instrumento!$B$89:$O$99,8,0),0)</f>
        <v>0</v>
      </c>
      <c r="K20" s="298"/>
      <c r="L20" s="298"/>
      <c r="M20" s="298"/>
      <c r="N20" s="298"/>
      <c r="O20" s="90">
        <f>IFERROR(VLOOKUP(C20,Instrumento!$B$89:$O$99,13,0),0)</f>
        <v>0</v>
      </c>
      <c r="P20" s="83"/>
      <c r="Q20" s="101"/>
      <c r="R20" s="100">
        <f>IFERROR(VLOOKUP(C20,Instrumento!$B$89:$R$99,17,0),0)</f>
        <v>0</v>
      </c>
    </row>
    <row r="21" spans="2:18" s="98" customFormat="1" ht="70.5" customHeight="1" x14ac:dyDescent="0.25">
      <c r="B21" s="65"/>
      <c r="C21" s="82">
        <v>5</v>
      </c>
      <c r="D21" s="297">
        <f>IFERROR(VLOOKUP(C21,Instrumento!$B$89:$O$99,2,0),0)</f>
        <v>0</v>
      </c>
      <c r="E21" s="297"/>
      <c r="F21" s="297"/>
      <c r="G21" s="263">
        <f>IFERROR(VLOOKUP(C21,Instrumento!$B$89:$O$99,4,0),0)</f>
        <v>0</v>
      </c>
      <c r="H21" s="264"/>
      <c r="I21" s="264"/>
      <c r="J21" s="298">
        <f>IFERROR(VLOOKUP(C21,Instrumento!$B$89:$O$99,8,0),0)</f>
        <v>0</v>
      </c>
      <c r="K21" s="298"/>
      <c r="L21" s="298"/>
      <c r="M21" s="298"/>
      <c r="N21" s="298"/>
      <c r="O21" s="90">
        <f>IFERROR(VLOOKUP(C21,Instrumento!$B$89:$O$99,13,0),0)</f>
        <v>0</v>
      </c>
      <c r="P21" s="83"/>
      <c r="Q21" s="101"/>
      <c r="R21" s="100">
        <f>IFERROR(VLOOKUP(C21,Instrumento!$B$89:$R$99,17,0),0)</f>
        <v>0</v>
      </c>
    </row>
    <row r="22" spans="2:18" s="98" customFormat="1" ht="70.5" customHeight="1" x14ac:dyDescent="0.25">
      <c r="B22" s="65"/>
      <c r="C22" s="82">
        <v>6</v>
      </c>
      <c r="D22" s="297">
        <f>IFERROR(VLOOKUP(C22,Instrumento!$B$89:$O$99,2,0),0)</f>
        <v>0</v>
      </c>
      <c r="E22" s="297"/>
      <c r="F22" s="297"/>
      <c r="G22" s="263">
        <f>IFERROR(VLOOKUP(C22,Instrumento!$B$89:$O$99,4,0),0)</f>
        <v>0</v>
      </c>
      <c r="H22" s="264"/>
      <c r="I22" s="264"/>
      <c r="J22" s="298">
        <f>IFERROR(VLOOKUP(C22,Instrumento!$B$89:$O$99,8,0),0)</f>
        <v>0</v>
      </c>
      <c r="K22" s="298"/>
      <c r="L22" s="298"/>
      <c r="M22" s="298"/>
      <c r="N22" s="298"/>
      <c r="O22" s="90">
        <f>IFERROR(VLOOKUP(C22,Instrumento!$B$89:$O$99,13,0),0)</f>
        <v>0</v>
      </c>
      <c r="P22" s="83"/>
      <c r="Q22" s="101"/>
      <c r="R22" s="100">
        <f>IFERROR(VLOOKUP(C22,Instrumento!$B$89:$R$99,17,0),0)</f>
        <v>0</v>
      </c>
    </row>
    <row r="23" spans="2:18" s="98" customFormat="1" ht="70.5" customHeight="1" x14ac:dyDescent="0.25">
      <c r="B23" s="65"/>
      <c r="C23" s="82">
        <v>7</v>
      </c>
      <c r="D23" s="297">
        <f>IFERROR(VLOOKUP(C23,Instrumento!$B$89:$O$99,2,0),0)</f>
        <v>0</v>
      </c>
      <c r="E23" s="297"/>
      <c r="F23" s="297"/>
      <c r="G23" s="263">
        <f>IFERROR(VLOOKUP(C23,Instrumento!$B$89:$O$99,4,0),0)</f>
        <v>0</v>
      </c>
      <c r="H23" s="264"/>
      <c r="I23" s="264"/>
      <c r="J23" s="298">
        <f>IFERROR(VLOOKUP(C23,Instrumento!$B$89:$O$99,8,0),0)</f>
        <v>0</v>
      </c>
      <c r="K23" s="298"/>
      <c r="L23" s="298"/>
      <c r="M23" s="298"/>
      <c r="N23" s="298"/>
      <c r="O23" s="90">
        <f>IFERROR(VLOOKUP(C23,Instrumento!$B$89:$O$99,13,0),0)</f>
        <v>0</v>
      </c>
      <c r="P23" s="83"/>
      <c r="Q23" s="101"/>
      <c r="R23" s="100">
        <f>IFERROR(VLOOKUP(C23,Instrumento!$B$89:$R$99,17,0),0)</f>
        <v>0</v>
      </c>
    </row>
    <row r="24" spans="2:18" s="98" customFormat="1" ht="70.5" customHeight="1" x14ac:dyDescent="0.25">
      <c r="B24" s="65"/>
      <c r="C24" s="82">
        <v>8</v>
      </c>
      <c r="D24" s="297">
        <f>IFERROR(VLOOKUP(C24,Instrumento!$B$89:$O$99,2,0),0)</f>
        <v>0</v>
      </c>
      <c r="E24" s="297"/>
      <c r="F24" s="297"/>
      <c r="G24" s="263">
        <f>IFERROR(VLOOKUP(C24,Instrumento!$B$89:$O$99,4,0),0)</f>
        <v>0</v>
      </c>
      <c r="H24" s="264"/>
      <c r="I24" s="264"/>
      <c r="J24" s="298">
        <f>IFERROR(VLOOKUP(C24,Instrumento!$B$89:$O$99,8,0),0)</f>
        <v>0</v>
      </c>
      <c r="K24" s="298"/>
      <c r="L24" s="298"/>
      <c r="M24" s="298"/>
      <c r="N24" s="298"/>
      <c r="O24" s="90">
        <f>IFERROR(VLOOKUP(C24,Instrumento!$B$89:$O$99,13,0),0)</f>
        <v>0</v>
      </c>
      <c r="P24" s="83"/>
      <c r="Q24" s="101"/>
      <c r="R24" s="100">
        <f>IFERROR(VLOOKUP(C24,Instrumento!$B$89:$R$99,17,0),0)</f>
        <v>0</v>
      </c>
    </row>
    <row r="25" spans="2:18" s="98" customFormat="1" ht="70.5" customHeight="1" x14ac:dyDescent="0.25">
      <c r="B25" s="65"/>
      <c r="C25" s="82">
        <v>9</v>
      </c>
      <c r="D25" s="297">
        <f>IFERROR(VLOOKUP(C25,Instrumento!$B$89:$O$99,2,0),0)</f>
        <v>0</v>
      </c>
      <c r="E25" s="297"/>
      <c r="F25" s="297"/>
      <c r="G25" s="263">
        <f>IFERROR(VLOOKUP(C25,Instrumento!$B$89:$O$99,4,0),0)</f>
        <v>0</v>
      </c>
      <c r="H25" s="264"/>
      <c r="I25" s="264"/>
      <c r="J25" s="298">
        <f>IFERROR(VLOOKUP(C25,Instrumento!$B$89:$O$99,8,0),0)</f>
        <v>0</v>
      </c>
      <c r="K25" s="298"/>
      <c r="L25" s="298"/>
      <c r="M25" s="298"/>
      <c r="N25" s="298"/>
      <c r="O25" s="90">
        <f>IFERROR(VLOOKUP(C25,Instrumento!$B$89:$O$99,13,0),0)</f>
        <v>0</v>
      </c>
      <c r="P25" s="83"/>
      <c r="Q25" s="101"/>
      <c r="R25" s="100">
        <f>IFERROR(VLOOKUP(C25,Instrumento!$B$89:$R$99,17,0),0)</f>
        <v>0</v>
      </c>
    </row>
    <row r="26" spans="2:18" s="98" customFormat="1" ht="70.5" customHeight="1" x14ac:dyDescent="0.25">
      <c r="B26" s="65"/>
      <c r="C26" s="82">
        <v>10</v>
      </c>
      <c r="D26" s="297">
        <f>IFERROR(VLOOKUP(C26,Instrumento!$B$89:$O$99,2,0),0)</f>
        <v>0</v>
      </c>
      <c r="E26" s="297"/>
      <c r="F26" s="297"/>
      <c r="G26" s="263">
        <f>IFERROR(VLOOKUP(C26,Instrumento!$B$89:$O$99,4,0),0)</f>
        <v>0</v>
      </c>
      <c r="H26" s="264"/>
      <c r="I26" s="264"/>
      <c r="J26" s="298">
        <f>IFERROR(VLOOKUP(C26,Instrumento!$B$89:$O$99,8,0),0)</f>
        <v>0</v>
      </c>
      <c r="K26" s="298"/>
      <c r="L26" s="298"/>
      <c r="M26" s="298"/>
      <c r="N26" s="298"/>
      <c r="O26" s="90">
        <f>IFERROR(VLOOKUP(C26,Instrumento!$B$89:$O$99,13,0),0)</f>
        <v>0</v>
      </c>
      <c r="P26" s="83"/>
      <c r="Q26" s="101"/>
      <c r="R26" s="100">
        <f>IFERROR(VLOOKUP(C26,Instrumento!$B$89:$R$99,17,0),0)</f>
        <v>0</v>
      </c>
    </row>
    <row r="27" spans="2:18" s="98" customFormat="1" ht="70.5" customHeight="1" thickBot="1" x14ac:dyDescent="0.3">
      <c r="B27" s="65"/>
      <c r="C27" s="84">
        <v>11</v>
      </c>
      <c r="D27" s="301">
        <f>IFERROR(VLOOKUP(C27,Instrumento!$B$89:$O$99,2,0),0)</f>
        <v>0</v>
      </c>
      <c r="E27" s="301"/>
      <c r="F27" s="301"/>
      <c r="G27" s="272">
        <f>IFERROR(VLOOKUP(C27,Instrumento!$B$89:$O$99,4,0),0)</f>
        <v>0</v>
      </c>
      <c r="H27" s="273"/>
      <c r="I27" s="273"/>
      <c r="J27" s="302">
        <f>IFERROR(VLOOKUP(C27,Instrumento!$B$89:$O$99,8,0),0)</f>
        <v>0</v>
      </c>
      <c r="K27" s="302"/>
      <c r="L27" s="302"/>
      <c r="M27" s="302"/>
      <c r="N27" s="302"/>
      <c r="O27" s="91">
        <f>IFERROR(VLOOKUP(C27,Instrumento!$B$89:$O$99,13,0),0)</f>
        <v>0</v>
      </c>
      <c r="P27" s="83"/>
      <c r="Q27" s="101"/>
      <c r="R27" s="100">
        <f>IFERROR(VLOOKUP(C27,Instrumento!$B$89:$R$99,17,0),0)</f>
        <v>0</v>
      </c>
    </row>
    <row r="28" spans="2:18" s="98" customFormat="1" ht="9" customHeight="1" thickBot="1" x14ac:dyDescent="0.3">
      <c r="B28" s="85"/>
      <c r="C28" s="86"/>
      <c r="D28" s="86"/>
      <c r="E28" s="86"/>
      <c r="F28" s="86"/>
      <c r="G28" s="87"/>
      <c r="H28" s="87"/>
      <c r="I28" s="87"/>
      <c r="J28" s="87"/>
      <c r="K28" s="87"/>
      <c r="L28" s="87"/>
      <c r="M28" s="87"/>
      <c r="N28" s="87"/>
      <c r="O28" s="87"/>
      <c r="P28" s="72"/>
    </row>
    <row r="29" spans="2:18" s="98" customFormat="1" ht="9" customHeight="1" thickTop="1" x14ac:dyDescent="0.25">
      <c r="B29" s="60"/>
      <c r="C29" s="60"/>
      <c r="D29" s="60"/>
      <c r="E29" s="60"/>
      <c r="F29" s="60"/>
      <c r="G29" s="60"/>
      <c r="H29" s="60"/>
      <c r="I29" s="60"/>
      <c r="J29" s="60"/>
      <c r="K29" s="60"/>
      <c r="L29" s="60"/>
      <c r="M29" s="60"/>
      <c r="N29" s="60"/>
      <c r="O29" s="60"/>
      <c r="P29" s="60"/>
    </row>
    <row r="30" spans="2:18" s="98" customFormat="1" ht="42.75" customHeight="1" x14ac:dyDescent="0.25">
      <c r="B30" s="60"/>
      <c r="C30" s="162" t="s">
        <v>823</v>
      </c>
      <c r="D30" s="163"/>
      <c r="E30" s="163"/>
      <c r="F30" s="163"/>
      <c r="G30" s="163"/>
      <c r="H30" s="163"/>
      <c r="I30" s="163"/>
      <c r="J30" s="163"/>
      <c r="K30" s="163"/>
      <c r="L30" s="163"/>
      <c r="M30" s="163"/>
      <c r="N30" s="163"/>
      <c r="O30" s="163"/>
      <c r="P30" s="60"/>
    </row>
    <row r="31" spans="2:18" s="98" customFormat="1" ht="9" customHeight="1" thickBot="1" x14ac:dyDescent="0.3">
      <c r="B31" s="60"/>
      <c r="C31" s="60"/>
      <c r="D31" s="60"/>
      <c r="E31" s="60"/>
      <c r="F31" s="60"/>
      <c r="G31" s="60"/>
      <c r="H31" s="60"/>
      <c r="I31" s="60"/>
      <c r="J31" s="60"/>
      <c r="K31" s="60"/>
      <c r="L31" s="60"/>
      <c r="M31" s="60"/>
      <c r="N31" s="60"/>
      <c r="O31" s="60"/>
      <c r="P31" s="60"/>
    </row>
    <row r="32" spans="2:18" s="98" customFormat="1" ht="19.5" thickTop="1" thickBot="1" x14ac:dyDescent="0.3">
      <c r="B32" s="290" t="s">
        <v>384</v>
      </c>
      <c r="C32" s="291"/>
      <c r="D32" s="291"/>
      <c r="E32" s="291"/>
      <c r="F32" s="291"/>
      <c r="G32" s="291"/>
      <c r="H32" s="291"/>
      <c r="I32" s="291"/>
      <c r="J32" s="291"/>
      <c r="K32" s="291"/>
      <c r="L32" s="291"/>
      <c r="M32" s="291"/>
      <c r="N32" s="291"/>
      <c r="O32" s="291"/>
      <c r="P32" s="292"/>
    </row>
    <row r="33" spans="2:16" s="98" customFormat="1" ht="7.5" customHeight="1" thickTop="1" x14ac:dyDescent="0.25">
      <c r="B33" s="65"/>
      <c r="C33" s="60"/>
      <c r="D33" s="60"/>
      <c r="E33" s="60"/>
      <c r="F33" s="60"/>
      <c r="G33" s="60"/>
      <c r="H33" s="60"/>
      <c r="I33" s="60"/>
      <c r="J33" s="60"/>
      <c r="K33" s="60"/>
      <c r="L33" s="60"/>
      <c r="M33" s="60"/>
      <c r="N33" s="60"/>
      <c r="O33" s="60"/>
      <c r="P33" s="77"/>
    </row>
    <row r="34" spans="2:16" s="98" customFormat="1" ht="18.75" customHeight="1" x14ac:dyDescent="0.25">
      <c r="B34" s="65"/>
      <c r="C34" s="162" t="s">
        <v>563</v>
      </c>
      <c r="D34" s="163"/>
      <c r="E34" s="163"/>
      <c r="F34" s="163"/>
      <c r="G34" s="163"/>
      <c r="H34" s="163"/>
      <c r="I34" s="163"/>
      <c r="J34" s="163"/>
      <c r="K34" s="163"/>
      <c r="L34" s="163"/>
      <c r="M34" s="163"/>
      <c r="N34" s="163"/>
      <c r="O34" s="163"/>
      <c r="P34" s="63"/>
    </row>
    <row r="35" spans="2:16" s="98" customFormat="1" ht="7.5" customHeight="1" x14ac:dyDescent="0.25">
      <c r="B35" s="65"/>
      <c r="C35" s="94"/>
      <c r="D35" s="95"/>
      <c r="E35" s="95"/>
      <c r="F35" s="95"/>
      <c r="G35" s="95"/>
      <c r="H35" s="95"/>
      <c r="I35" s="95"/>
      <c r="J35" s="95"/>
      <c r="K35" s="95"/>
      <c r="L35" s="95"/>
      <c r="M35" s="95"/>
      <c r="N35" s="95"/>
      <c r="O35" s="95"/>
      <c r="P35" s="63"/>
    </row>
    <row r="36" spans="2:16" s="98" customFormat="1" ht="37.5" customHeight="1" x14ac:dyDescent="0.25">
      <c r="B36" s="65"/>
      <c r="C36" s="303"/>
      <c r="D36" s="299"/>
      <c r="E36" s="299"/>
      <c r="F36" s="299"/>
      <c r="G36" s="299"/>
      <c r="H36" s="299"/>
      <c r="I36" s="299"/>
      <c r="J36" s="299"/>
      <c r="K36" s="299"/>
      <c r="L36" s="299"/>
      <c r="M36" s="299"/>
      <c r="N36" s="299"/>
      <c r="O36" s="299"/>
      <c r="P36" s="63"/>
    </row>
    <row r="37" spans="2:16" s="98" customFormat="1" ht="37.5" customHeight="1" x14ac:dyDescent="0.25">
      <c r="B37" s="65"/>
      <c r="C37" s="299"/>
      <c r="D37" s="299"/>
      <c r="E37" s="299"/>
      <c r="F37" s="299"/>
      <c r="G37" s="299"/>
      <c r="H37" s="299"/>
      <c r="I37" s="299"/>
      <c r="J37" s="299"/>
      <c r="K37" s="299"/>
      <c r="L37" s="299"/>
      <c r="M37" s="299"/>
      <c r="N37" s="299"/>
      <c r="O37" s="299"/>
      <c r="P37" s="63"/>
    </row>
    <row r="38" spans="2:16" s="98" customFormat="1" ht="37.5" customHeight="1" x14ac:dyDescent="0.25">
      <c r="B38" s="65"/>
      <c r="C38" s="299"/>
      <c r="D38" s="299"/>
      <c r="E38" s="299"/>
      <c r="F38" s="299"/>
      <c r="G38" s="299"/>
      <c r="H38" s="299"/>
      <c r="I38" s="299"/>
      <c r="J38" s="299"/>
      <c r="K38" s="299"/>
      <c r="L38" s="299"/>
      <c r="M38" s="299"/>
      <c r="N38" s="299"/>
      <c r="O38" s="299"/>
      <c r="P38" s="63"/>
    </row>
    <row r="39" spans="2:16" s="98" customFormat="1" ht="37.5" customHeight="1" x14ac:dyDescent="0.25">
      <c r="B39" s="65"/>
      <c r="C39" s="299"/>
      <c r="D39" s="299"/>
      <c r="E39" s="299"/>
      <c r="F39" s="299"/>
      <c r="G39" s="299"/>
      <c r="H39" s="299"/>
      <c r="I39" s="299"/>
      <c r="J39" s="299"/>
      <c r="K39" s="299"/>
      <c r="L39" s="299"/>
      <c r="M39" s="299"/>
      <c r="N39" s="299"/>
      <c r="O39" s="299"/>
      <c r="P39" s="63"/>
    </row>
    <row r="40" spans="2:16" s="98" customFormat="1" ht="7.5" customHeight="1" thickBot="1" x14ac:dyDescent="0.3">
      <c r="B40" s="85"/>
      <c r="C40" s="300"/>
      <c r="D40" s="300"/>
      <c r="E40" s="300"/>
      <c r="F40" s="300"/>
      <c r="G40" s="300"/>
      <c r="H40" s="300"/>
      <c r="I40" s="300"/>
      <c r="J40" s="300"/>
      <c r="K40" s="300"/>
      <c r="L40" s="300"/>
      <c r="M40" s="300"/>
      <c r="N40" s="300"/>
      <c r="O40" s="300"/>
      <c r="P40" s="72"/>
    </row>
    <row r="41" spans="2:16" s="98" customFormat="1" ht="6" customHeight="1" thickTop="1" x14ac:dyDescent="0.25">
      <c r="B41" s="67"/>
      <c r="C41" s="152"/>
      <c r="D41" s="152"/>
      <c r="E41" s="152"/>
      <c r="F41" s="152"/>
      <c r="G41" s="152"/>
      <c r="H41" s="152"/>
      <c r="I41" s="152"/>
      <c r="J41" s="152"/>
      <c r="K41" s="152"/>
      <c r="L41" s="152"/>
      <c r="M41" s="152"/>
      <c r="N41" s="152"/>
      <c r="O41" s="152"/>
      <c r="P41" s="67"/>
    </row>
    <row r="42" spans="2:16" s="98" customFormat="1" ht="18" customHeight="1" x14ac:dyDescent="0.25">
      <c r="B42" s="161" t="s">
        <v>828</v>
      </c>
      <c r="C42" s="161"/>
      <c r="D42" s="161"/>
      <c r="E42" s="161"/>
      <c r="F42" s="161"/>
      <c r="G42" s="161"/>
      <c r="H42" s="161"/>
      <c r="I42" s="161"/>
      <c r="J42" s="161"/>
      <c r="K42" s="161"/>
      <c r="L42" s="161"/>
      <c r="M42" s="161"/>
      <c r="N42" s="161"/>
      <c r="O42" s="161"/>
      <c r="P42" s="161"/>
    </row>
    <row r="43" spans="2:16" s="98" customFormat="1" ht="6.75" customHeight="1" x14ac:dyDescent="0.25">
      <c r="B43" s="283"/>
      <c r="C43" s="283"/>
      <c r="D43" s="283"/>
      <c r="E43" s="283"/>
      <c r="F43" s="283"/>
      <c r="G43" s="283"/>
      <c r="H43" s="283"/>
      <c r="I43" s="283"/>
      <c r="J43" s="283"/>
      <c r="K43" s="283"/>
      <c r="L43" s="283"/>
      <c r="M43" s="283"/>
      <c r="N43" s="283"/>
      <c r="O43" s="283"/>
      <c r="P43" s="283"/>
    </row>
    <row r="49" hidden="1" x14ac:dyDescent="0.25"/>
  </sheetData>
  <sheetProtection algorithmName="SHA-512" hashValue="r6LKIR1xalAIuj4/rzeLi0UL10tUkjUJumZ6N4GVfxoL3Dr4beSZD/G7iBuAgTFnLHwQFV7Mo/exHtpdAexIBQ==" saltValue="3jzzrMwnck2pugGY7czkzw==" spinCount="100000" sheet="1" objects="1" scenarios="1"/>
  <mergeCells count="59">
    <mergeCell ref="C40:O40"/>
    <mergeCell ref="D27:F27"/>
    <mergeCell ref="G27:I27"/>
    <mergeCell ref="J27:N27"/>
    <mergeCell ref="B32:P32"/>
    <mergeCell ref="C36:O36"/>
    <mergeCell ref="C30:O30"/>
    <mergeCell ref="C34:O34"/>
    <mergeCell ref="C39:O39"/>
    <mergeCell ref="D26:F26"/>
    <mergeCell ref="G26:I26"/>
    <mergeCell ref="J26:N26"/>
    <mergeCell ref="C37:O37"/>
    <mergeCell ref="C38:O38"/>
    <mergeCell ref="D24:F24"/>
    <mergeCell ref="G24:I24"/>
    <mergeCell ref="J24:N24"/>
    <mergeCell ref="D25:F25"/>
    <mergeCell ref="G25:I25"/>
    <mergeCell ref="J25:N25"/>
    <mergeCell ref="D22:F22"/>
    <mergeCell ref="G22:I22"/>
    <mergeCell ref="J22:N22"/>
    <mergeCell ref="D23:F23"/>
    <mergeCell ref="G23:I23"/>
    <mergeCell ref="J23:N23"/>
    <mergeCell ref="D20:F20"/>
    <mergeCell ref="G20:I20"/>
    <mergeCell ref="J20:N20"/>
    <mergeCell ref="D21:F21"/>
    <mergeCell ref="G21:I21"/>
    <mergeCell ref="J21:N21"/>
    <mergeCell ref="G18:I18"/>
    <mergeCell ref="J18:N18"/>
    <mergeCell ref="D19:F19"/>
    <mergeCell ref="G19:I19"/>
    <mergeCell ref="J19:N19"/>
    <mergeCell ref="B1:P1"/>
    <mergeCell ref="B3:P3"/>
    <mergeCell ref="C5:D5"/>
    <mergeCell ref="E5:I5"/>
    <mergeCell ref="J5:K5"/>
    <mergeCell ref="M5:O5"/>
    <mergeCell ref="B43:P43"/>
    <mergeCell ref="B42:P42"/>
    <mergeCell ref="C7:D7"/>
    <mergeCell ref="E7:I7"/>
    <mergeCell ref="J7:K7"/>
    <mergeCell ref="M7:O7"/>
    <mergeCell ref="B10:P10"/>
    <mergeCell ref="C12:O12"/>
    <mergeCell ref="C14:O14"/>
    <mergeCell ref="D16:F16"/>
    <mergeCell ref="G16:I16"/>
    <mergeCell ref="J16:N16"/>
    <mergeCell ref="D17:F17"/>
    <mergeCell ref="G17:I17"/>
    <mergeCell ref="J17:N17"/>
    <mergeCell ref="D18:F18"/>
  </mergeCells>
  <conditionalFormatting sqref="J17:N27">
    <cfRule type="expression" dxfId="60" priority="57">
      <formula>IF(J17=0,1,0)</formula>
    </cfRule>
  </conditionalFormatting>
  <conditionalFormatting sqref="O17:O27">
    <cfRule type="expression" dxfId="59" priority="56">
      <formula>IF(O17=0,1,0)</formula>
    </cfRule>
  </conditionalFormatting>
  <conditionalFormatting sqref="E5:I5">
    <cfRule type="expression" dxfId="58" priority="55">
      <formula>IF(E5=0,1,0)</formula>
    </cfRule>
  </conditionalFormatting>
  <conditionalFormatting sqref="E7:I7">
    <cfRule type="expression" dxfId="57" priority="54">
      <formula>IF(E7=0,1,0)</formula>
    </cfRule>
  </conditionalFormatting>
  <conditionalFormatting sqref="M5:O5">
    <cfRule type="expression" dxfId="56" priority="53">
      <formula>IF(M5=0,1,0)</formula>
    </cfRule>
  </conditionalFormatting>
  <conditionalFormatting sqref="M7:O7">
    <cfRule type="expression" dxfId="55" priority="52">
      <formula>IF(M7=0,1,0)</formula>
    </cfRule>
  </conditionalFormatting>
  <conditionalFormatting sqref="G17">
    <cfRule type="expression" dxfId="54" priority="62">
      <formula>IF(R17=0,1,0)</formula>
    </cfRule>
    <cfRule type="expression" dxfId="53" priority="63">
      <formula>IF(R17=3,1,0)</formula>
    </cfRule>
    <cfRule type="expression" dxfId="52" priority="64">
      <formula>IF(R17=2,1,0)</formula>
    </cfRule>
    <cfRule type="expression" dxfId="51" priority="65">
      <formula>IF(R17=1,1,0)</formula>
    </cfRule>
  </conditionalFormatting>
  <conditionalFormatting sqref="G18">
    <cfRule type="expression" dxfId="50" priority="48">
      <formula>IF(R18=0,1,0)</formula>
    </cfRule>
    <cfRule type="expression" dxfId="49" priority="49">
      <formula>IF(R18=3,1,0)</formula>
    </cfRule>
    <cfRule type="expression" dxfId="48" priority="50">
      <formula>IF(R18=2,1,0)</formula>
    </cfRule>
    <cfRule type="expression" dxfId="47" priority="51">
      <formula>IF(R18=1,1,0)</formula>
    </cfRule>
  </conditionalFormatting>
  <conditionalFormatting sqref="G19">
    <cfRule type="expression" dxfId="46" priority="44">
      <formula>IF(R19=0,1,0)</formula>
    </cfRule>
    <cfRule type="expression" dxfId="45" priority="45">
      <formula>IF(R19=3,1,0)</formula>
    </cfRule>
    <cfRule type="expression" dxfId="44" priority="46">
      <formula>IF(R19=2,1,0)</formula>
    </cfRule>
    <cfRule type="expression" dxfId="43" priority="47">
      <formula>IF(R19=1,1,0)</formula>
    </cfRule>
  </conditionalFormatting>
  <conditionalFormatting sqref="G20">
    <cfRule type="expression" dxfId="42" priority="40">
      <formula>IF(R20=0,1,0)</formula>
    </cfRule>
    <cfRule type="expression" dxfId="41" priority="41">
      <formula>IF(R20=3,1,0)</formula>
    </cfRule>
    <cfRule type="expression" dxfId="40" priority="42">
      <formula>IF(R20=2,1,0)</formula>
    </cfRule>
    <cfRule type="expression" dxfId="39" priority="43">
      <formula>IF(R20=1,1,0)</formula>
    </cfRule>
  </conditionalFormatting>
  <conditionalFormatting sqref="G21">
    <cfRule type="expression" dxfId="38" priority="36">
      <formula>IF(R21=0,1,0)</formula>
    </cfRule>
    <cfRule type="expression" dxfId="37" priority="37">
      <formula>IF(R21=3,1,0)</formula>
    </cfRule>
    <cfRule type="expression" dxfId="36" priority="38">
      <formula>IF(R21=2,1,0)</formula>
    </cfRule>
    <cfRule type="expression" dxfId="35" priority="39">
      <formula>IF(R21=1,1,0)</formula>
    </cfRule>
  </conditionalFormatting>
  <conditionalFormatting sqref="G22">
    <cfRule type="expression" dxfId="34" priority="32">
      <formula>IF(R22=0,1,0)</formula>
    </cfRule>
    <cfRule type="expression" dxfId="33" priority="33">
      <formula>IF(R22=3,1,0)</formula>
    </cfRule>
    <cfRule type="expression" dxfId="32" priority="34">
      <formula>IF(R22=2,1,0)</formula>
    </cfRule>
    <cfRule type="expression" dxfId="31" priority="35">
      <formula>IF(R22=1,1,0)</formula>
    </cfRule>
  </conditionalFormatting>
  <conditionalFormatting sqref="G23">
    <cfRule type="expression" dxfId="30" priority="28">
      <formula>IF(R23=0,1,0)</formula>
    </cfRule>
    <cfRule type="expression" dxfId="29" priority="29">
      <formula>IF(R23=3,1,0)</formula>
    </cfRule>
    <cfRule type="expression" dxfId="28" priority="30">
      <formula>IF(R23=2,1,0)</formula>
    </cfRule>
    <cfRule type="expression" dxfId="27" priority="31">
      <formula>IF(R23=1,1,0)</formula>
    </cfRule>
  </conditionalFormatting>
  <conditionalFormatting sqref="G24">
    <cfRule type="expression" dxfId="26" priority="24">
      <formula>IF(R24=0,1,0)</formula>
    </cfRule>
    <cfRule type="expression" dxfId="25" priority="25">
      <formula>IF(R24=3,1,0)</formula>
    </cfRule>
    <cfRule type="expression" dxfId="24" priority="26">
      <formula>IF(R24=2,1,0)</formula>
    </cfRule>
    <cfRule type="expression" dxfId="23" priority="27">
      <formula>IF(R24=1,1,0)</formula>
    </cfRule>
  </conditionalFormatting>
  <conditionalFormatting sqref="G25">
    <cfRule type="expression" dxfId="22" priority="20">
      <formula>IF(R25=0,1,0)</formula>
    </cfRule>
    <cfRule type="expression" dxfId="21" priority="21">
      <formula>IF(R25=3,1,0)</formula>
    </cfRule>
    <cfRule type="expression" dxfId="20" priority="22">
      <formula>IF(R25=2,1,0)</formula>
    </cfRule>
    <cfRule type="expression" dxfId="19" priority="23">
      <formula>IF(R25=1,1,0)</formula>
    </cfRule>
  </conditionalFormatting>
  <conditionalFormatting sqref="G26">
    <cfRule type="expression" dxfId="18" priority="16">
      <formula>IF(R26=0,1,0)</formula>
    </cfRule>
    <cfRule type="expression" dxfId="17" priority="17">
      <formula>IF(R26=3,1,0)</formula>
    </cfRule>
    <cfRule type="expression" dxfId="16" priority="18">
      <formula>IF(R26=2,1,0)</formula>
    </cfRule>
    <cfRule type="expression" dxfId="15" priority="19">
      <formula>IF(R26=1,1,0)</formula>
    </cfRule>
  </conditionalFormatting>
  <conditionalFormatting sqref="G27">
    <cfRule type="expression" dxfId="14" priority="12">
      <formula>IF(R27=0,1,0)</formula>
    </cfRule>
    <cfRule type="expression" dxfId="13" priority="13">
      <formula>IF(R27=3,1,0)</formula>
    </cfRule>
    <cfRule type="expression" dxfId="12" priority="14">
      <formula>IF(R27=2,1,0)</formula>
    </cfRule>
    <cfRule type="expression" dxfId="11" priority="15">
      <formula>IF(R27=1,1,0)</formula>
    </cfRule>
  </conditionalFormatting>
  <conditionalFormatting sqref="D17:F17">
    <cfRule type="expression" dxfId="10" priority="11">
      <formula>IF(D17=0,1,0)</formula>
    </cfRule>
  </conditionalFormatting>
  <conditionalFormatting sqref="D18:F18">
    <cfRule type="expression" dxfId="9" priority="10">
      <formula>IF(D18=0,1,0)</formula>
    </cfRule>
  </conditionalFormatting>
  <conditionalFormatting sqref="D19:F19">
    <cfRule type="expression" dxfId="8" priority="9">
      <formula>IF(D19=0,1,0)</formula>
    </cfRule>
  </conditionalFormatting>
  <conditionalFormatting sqref="D20:F20">
    <cfRule type="expression" dxfId="7" priority="8">
      <formula>IF(D20=0,1,0)</formula>
    </cfRule>
  </conditionalFormatting>
  <conditionalFormatting sqref="D21:F21">
    <cfRule type="expression" dxfId="6" priority="7">
      <formula>IF(D21=0,1,0)</formula>
    </cfRule>
  </conditionalFormatting>
  <conditionalFormatting sqref="D22:F22">
    <cfRule type="expression" dxfId="5" priority="6">
      <formula>IF(D22=0,1,0)</formula>
    </cfRule>
  </conditionalFormatting>
  <conditionalFormatting sqref="D23:F23">
    <cfRule type="expression" dxfId="4" priority="5">
      <formula>IF(D23=0,1,0)</formula>
    </cfRule>
  </conditionalFormatting>
  <conditionalFormatting sqref="D24:F24">
    <cfRule type="expression" dxfId="3" priority="4">
      <formula>IF(D24=0,1,0)</formula>
    </cfRule>
  </conditionalFormatting>
  <conditionalFormatting sqref="D25:F25">
    <cfRule type="expression" dxfId="2" priority="3">
      <formula>IF(D25=0,1,0)</formula>
    </cfRule>
  </conditionalFormatting>
  <conditionalFormatting sqref="D26:F26">
    <cfRule type="expression" dxfId="1" priority="2">
      <formula>IF(D26=0,1,0)</formula>
    </cfRule>
  </conditionalFormatting>
  <conditionalFormatting sqref="D27:F27">
    <cfRule type="expression" dxfId="0" priority="1">
      <formula>IF(D27=0,1,0)</formula>
    </cfRule>
  </conditionalFormatting>
  <dataValidations disablePrompts="1" count="2">
    <dataValidation errorStyle="information" allowBlank="1" showInputMessage="1" showErrorMessage="1" sqref="M5:O5"/>
    <dataValidation type="list" allowBlank="1" showInputMessage="1" showErrorMessage="1" sqref="N9">
      <formula1>SN</formula1>
    </dataValidation>
  </dataValidation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P1006"/>
  <sheetViews>
    <sheetView showGridLines="0" showRowColHeaders="0" workbookViewId="0">
      <pane ySplit="8" topLeftCell="A9" activePane="bottomLeft" state="frozen"/>
      <selection pane="bottomLeft" activeCell="B21" sqref="B21:D21"/>
    </sheetView>
  </sheetViews>
  <sheetFormatPr baseColWidth="10" defaultColWidth="0" defaultRowHeight="15.75" customHeight="1" zeroHeight="1" x14ac:dyDescent="0.2"/>
  <cols>
    <col min="1" max="1" width="1.42578125" style="142" customWidth="1"/>
    <col min="2" max="2" width="12.5703125" style="142" customWidth="1"/>
    <col min="3" max="3" width="30.85546875" style="142" customWidth="1"/>
    <col min="4" max="4" width="104.5703125" style="142" customWidth="1"/>
    <col min="5" max="5" width="1.42578125" style="142" customWidth="1"/>
    <col min="6" max="16384" width="12.5703125" style="142" hidden="1"/>
  </cols>
  <sheetData>
    <row r="1" spans="1:4" ht="7.5" customHeight="1" x14ac:dyDescent="0.2"/>
    <row r="2" spans="1:4" ht="28.5" customHeight="1" x14ac:dyDescent="0.2">
      <c r="B2" s="304" t="s">
        <v>522</v>
      </c>
      <c r="C2" s="305"/>
      <c r="D2" s="306"/>
    </row>
    <row r="3" spans="1:4" ht="6" customHeight="1" x14ac:dyDescent="0.2"/>
    <row r="4" spans="1:4" ht="15.75" customHeight="1" x14ac:dyDescent="0.2">
      <c r="B4" s="307" t="s">
        <v>523</v>
      </c>
      <c r="C4" s="307"/>
      <c r="D4" s="307"/>
    </row>
    <row r="5" spans="1:4" ht="6" customHeight="1" x14ac:dyDescent="0.2"/>
    <row r="6" spans="1:4" ht="27" customHeight="1" x14ac:dyDescent="0.2">
      <c r="B6" s="308" t="s">
        <v>540</v>
      </c>
      <c r="C6" s="308"/>
      <c r="D6" s="308"/>
    </row>
    <row r="7" spans="1:4" ht="6" customHeight="1" x14ac:dyDescent="0.2"/>
    <row r="8" spans="1:4" ht="24" customHeight="1" x14ac:dyDescent="0.2">
      <c r="A8" s="151"/>
      <c r="B8" s="150" t="s">
        <v>524</v>
      </c>
      <c r="C8" s="143" t="s">
        <v>525</v>
      </c>
      <c r="D8" s="143" t="s">
        <v>526</v>
      </c>
    </row>
    <row r="9" spans="1:4" ht="238.5" customHeight="1" x14ac:dyDescent="0.2">
      <c r="B9" s="144">
        <v>1</v>
      </c>
      <c r="C9" s="145" t="s">
        <v>394</v>
      </c>
      <c r="D9" s="146" t="s">
        <v>564</v>
      </c>
    </row>
    <row r="10" spans="1:4" ht="137.25" customHeight="1" x14ac:dyDescent="0.2">
      <c r="B10" s="144">
        <v>2</v>
      </c>
      <c r="C10" s="145" t="s">
        <v>395</v>
      </c>
      <c r="D10" s="147" t="s">
        <v>553</v>
      </c>
    </row>
    <row r="11" spans="1:4" ht="117.75" customHeight="1" x14ac:dyDescent="0.2">
      <c r="B11" s="144">
        <v>3</v>
      </c>
      <c r="C11" s="145" t="s">
        <v>396</v>
      </c>
      <c r="D11" s="147" t="s">
        <v>554</v>
      </c>
    </row>
    <row r="12" spans="1:4" ht="171" x14ac:dyDescent="0.2">
      <c r="B12" s="144">
        <v>4</v>
      </c>
      <c r="C12" s="145" t="s">
        <v>527</v>
      </c>
      <c r="D12" s="148" t="s">
        <v>528</v>
      </c>
    </row>
    <row r="13" spans="1:4" ht="165.75" customHeight="1" x14ac:dyDescent="0.2">
      <c r="B13" s="144">
        <v>5</v>
      </c>
      <c r="C13" s="145" t="s">
        <v>397</v>
      </c>
      <c r="D13" s="148" t="s">
        <v>555</v>
      </c>
    </row>
    <row r="14" spans="1:4" ht="85.5" x14ac:dyDescent="0.2">
      <c r="B14" s="144">
        <v>6</v>
      </c>
      <c r="C14" s="145" t="s">
        <v>529</v>
      </c>
      <c r="D14" s="148" t="s">
        <v>530</v>
      </c>
    </row>
    <row r="15" spans="1:4" ht="99.75" x14ac:dyDescent="0.2">
      <c r="B15" s="144">
        <v>7</v>
      </c>
      <c r="C15" s="145" t="s">
        <v>531</v>
      </c>
      <c r="D15" s="148" t="s">
        <v>556</v>
      </c>
    </row>
    <row r="16" spans="1:4" ht="84" customHeight="1" x14ac:dyDescent="0.2">
      <c r="B16" s="144">
        <v>8</v>
      </c>
      <c r="C16" s="145" t="s">
        <v>532</v>
      </c>
      <c r="D16" s="148" t="s">
        <v>533</v>
      </c>
    </row>
    <row r="17" spans="2:16" ht="115.5" customHeight="1" x14ac:dyDescent="0.2">
      <c r="B17" s="144">
        <v>9</v>
      </c>
      <c r="C17" s="145" t="s">
        <v>534</v>
      </c>
      <c r="D17" s="148" t="s">
        <v>551</v>
      </c>
    </row>
    <row r="18" spans="2:16" ht="99" customHeight="1" x14ac:dyDescent="0.2">
      <c r="B18" s="144">
        <v>10</v>
      </c>
      <c r="C18" s="145" t="s">
        <v>535</v>
      </c>
      <c r="D18" s="148" t="s">
        <v>536</v>
      </c>
    </row>
    <row r="19" spans="2:16" ht="113.25" customHeight="1" x14ac:dyDescent="0.2">
      <c r="B19" s="144">
        <v>11</v>
      </c>
      <c r="C19" s="145" t="s">
        <v>537</v>
      </c>
      <c r="D19" s="148" t="s">
        <v>552</v>
      </c>
    </row>
    <row r="20" spans="2:16" s="98" customFormat="1" ht="6" customHeight="1" x14ac:dyDescent="0.25">
      <c r="B20" s="67"/>
      <c r="C20" s="152"/>
      <c r="D20" s="152"/>
      <c r="E20" s="152"/>
      <c r="F20" s="152"/>
      <c r="G20" s="152"/>
      <c r="H20" s="152"/>
      <c r="I20" s="152"/>
      <c r="J20" s="152"/>
      <c r="K20" s="152"/>
      <c r="L20" s="152"/>
      <c r="M20" s="152"/>
      <c r="N20" s="152"/>
      <c r="O20" s="152"/>
      <c r="P20" s="67"/>
    </row>
    <row r="21" spans="2:16" s="98" customFormat="1" ht="18" customHeight="1" x14ac:dyDescent="0.25">
      <c r="B21" s="161" t="s">
        <v>828</v>
      </c>
      <c r="C21" s="161"/>
      <c r="D21" s="161"/>
      <c r="E21" s="160"/>
      <c r="F21" s="159"/>
      <c r="G21" s="159"/>
      <c r="H21" s="159"/>
      <c r="I21" s="159"/>
      <c r="J21" s="159"/>
      <c r="K21" s="159"/>
      <c r="L21" s="159"/>
      <c r="M21" s="159"/>
      <c r="N21" s="159"/>
      <c r="O21" s="159"/>
      <c r="P21" s="159"/>
    </row>
    <row r="22" spans="2:16" s="98" customFormat="1" ht="6.75" customHeight="1" x14ac:dyDescent="0.25">
      <c r="B22" s="283"/>
      <c r="C22" s="283"/>
      <c r="D22" s="283"/>
      <c r="E22" s="283"/>
      <c r="F22" s="283"/>
      <c r="G22" s="283"/>
      <c r="H22" s="283"/>
      <c r="I22" s="283"/>
      <c r="J22" s="283"/>
      <c r="K22" s="283"/>
      <c r="L22" s="283"/>
      <c r="M22" s="283"/>
      <c r="N22" s="283"/>
      <c r="O22" s="283"/>
      <c r="P22" s="283"/>
    </row>
    <row r="23" spans="2:16" ht="12.75" hidden="1" x14ac:dyDescent="0.2">
      <c r="B23" s="149"/>
      <c r="C23" s="149"/>
      <c r="D23" s="149"/>
    </row>
    <row r="24" spans="2:16" ht="12.75" hidden="1" x14ac:dyDescent="0.2">
      <c r="B24" s="149"/>
      <c r="C24" s="149"/>
      <c r="D24" s="149"/>
    </row>
    <row r="25" spans="2:16" ht="12.75" hidden="1" x14ac:dyDescent="0.2">
      <c r="B25" s="149"/>
      <c r="C25" s="149"/>
      <c r="D25" s="149"/>
    </row>
    <row r="26" spans="2:16" ht="12.75" hidden="1" x14ac:dyDescent="0.2">
      <c r="B26" s="149"/>
      <c r="C26" s="149"/>
      <c r="D26" s="149"/>
    </row>
    <row r="27" spans="2:16" ht="12.75" hidden="1" x14ac:dyDescent="0.2">
      <c r="B27" s="149"/>
      <c r="C27" s="149"/>
      <c r="D27" s="149"/>
    </row>
    <row r="28" spans="2:16" ht="12.75" hidden="1" x14ac:dyDescent="0.2">
      <c r="B28" s="149"/>
      <c r="C28" s="149"/>
      <c r="D28" s="149"/>
    </row>
    <row r="29" spans="2:16" ht="12.75" hidden="1" x14ac:dyDescent="0.2">
      <c r="B29" s="149"/>
      <c r="C29" s="149"/>
      <c r="D29" s="149"/>
    </row>
    <row r="30" spans="2:16" ht="12.75" hidden="1" x14ac:dyDescent="0.2">
      <c r="B30" s="149"/>
      <c r="C30" s="149"/>
      <c r="D30" s="149"/>
    </row>
    <row r="31" spans="2:16" ht="12.75" hidden="1" x14ac:dyDescent="0.2">
      <c r="B31" s="149"/>
      <c r="C31" s="149"/>
      <c r="D31" s="149"/>
    </row>
    <row r="32" spans="2:16" ht="12.75" hidden="1" x14ac:dyDescent="0.2">
      <c r="B32" s="149"/>
      <c r="C32" s="149"/>
      <c r="D32" s="149"/>
    </row>
    <row r="33" spans="2:4" ht="12.75" hidden="1" x14ac:dyDescent="0.2">
      <c r="B33" s="149"/>
      <c r="C33" s="149"/>
      <c r="D33" s="149"/>
    </row>
    <row r="34" spans="2:4" ht="12.75" hidden="1" x14ac:dyDescent="0.2">
      <c r="B34" s="149"/>
      <c r="C34" s="149"/>
      <c r="D34" s="149"/>
    </row>
    <row r="35" spans="2:4" ht="12.75" hidden="1" x14ac:dyDescent="0.2">
      <c r="B35" s="149"/>
      <c r="C35" s="149"/>
      <c r="D35" s="149"/>
    </row>
    <row r="36" spans="2:4" ht="12.75" hidden="1" x14ac:dyDescent="0.2">
      <c r="B36" s="149"/>
      <c r="C36" s="149"/>
      <c r="D36" s="149"/>
    </row>
    <row r="37" spans="2:4" ht="12.75" hidden="1" x14ac:dyDescent="0.2">
      <c r="B37" s="149"/>
      <c r="C37" s="149"/>
      <c r="D37" s="149"/>
    </row>
    <row r="38" spans="2:4" ht="12.75" hidden="1" x14ac:dyDescent="0.2">
      <c r="B38" s="149"/>
      <c r="C38" s="149"/>
      <c r="D38" s="149"/>
    </row>
    <row r="39" spans="2:4" ht="12.75" hidden="1" x14ac:dyDescent="0.2">
      <c r="B39" s="149"/>
      <c r="C39" s="149"/>
      <c r="D39" s="149"/>
    </row>
    <row r="40" spans="2:4" ht="12.75" hidden="1" x14ac:dyDescent="0.2">
      <c r="B40" s="149"/>
      <c r="C40" s="149"/>
      <c r="D40" s="149"/>
    </row>
    <row r="41" spans="2:4" ht="12.75" hidden="1" x14ac:dyDescent="0.2">
      <c r="B41" s="149"/>
      <c r="C41" s="149"/>
      <c r="D41" s="149"/>
    </row>
    <row r="42" spans="2:4" ht="12.75" hidden="1" x14ac:dyDescent="0.2">
      <c r="B42" s="149"/>
      <c r="C42" s="149"/>
      <c r="D42" s="149"/>
    </row>
    <row r="43" spans="2:4" ht="12.75" hidden="1" x14ac:dyDescent="0.2">
      <c r="B43" s="149"/>
      <c r="C43" s="149"/>
      <c r="D43" s="149"/>
    </row>
    <row r="44" spans="2:4" ht="12.75" hidden="1" x14ac:dyDescent="0.2">
      <c r="B44" s="149"/>
      <c r="C44" s="149"/>
      <c r="D44" s="149"/>
    </row>
    <row r="45" spans="2:4" ht="12.75" hidden="1" x14ac:dyDescent="0.2">
      <c r="B45" s="149"/>
      <c r="C45" s="149"/>
      <c r="D45" s="149"/>
    </row>
    <row r="46" spans="2:4" ht="12.75" hidden="1" x14ac:dyDescent="0.2">
      <c r="B46" s="149"/>
      <c r="C46" s="149"/>
      <c r="D46" s="149"/>
    </row>
    <row r="47" spans="2:4" ht="12.75" hidden="1" x14ac:dyDescent="0.2">
      <c r="B47" s="149"/>
      <c r="C47" s="149"/>
      <c r="D47" s="149"/>
    </row>
    <row r="48" spans="2:4" ht="12.75" hidden="1" x14ac:dyDescent="0.2">
      <c r="B48" s="149"/>
      <c r="C48" s="149"/>
      <c r="D48" s="149"/>
    </row>
    <row r="49" spans="2:4" ht="12.75" hidden="1" x14ac:dyDescent="0.2">
      <c r="B49" s="149"/>
      <c r="C49" s="149"/>
      <c r="D49" s="149"/>
    </row>
    <row r="50" spans="2:4" ht="12.75" hidden="1" x14ac:dyDescent="0.2">
      <c r="B50" s="149"/>
      <c r="C50" s="149"/>
      <c r="D50" s="149"/>
    </row>
    <row r="51" spans="2:4" ht="12.75" hidden="1" x14ac:dyDescent="0.2">
      <c r="B51" s="149"/>
      <c r="C51" s="149"/>
      <c r="D51" s="149"/>
    </row>
    <row r="52" spans="2:4" ht="12.75" hidden="1" x14ac:dyDescent="0.2">
      <c r="B52" s="149"/>
      <c r="C52" s="149"/>
      <c r="D52" s="149"/>
    </row>
    <row r="53" spans="2:4" ht="12.75" hidden="1" x14ac:dyDescent="0.2">
      <c r="B53" s="149"/>
      <c r="C53" s="149"/>
      <c r="D53" s="149"/>
    </row>
    <row r="54" spans="2:4" ht="12.75" hidden="1" x14ac:dyDescent="0.2">
      <c r="B54" s="149"/>
      <c r="C54" s="149"/>
      <c r="D54" s="149"/>
    </row>
    <row r="55" spans="2:4" ht="12.75" hidden="1" x14ac:dyDescent="0.2">
      <c r="B55" s="149"/>
      <c r="C55" s="149"/>
      <c r="D55" s="149"/>
    </row>
    <row r="56" spans="2:4" ht="12.75" hidden="1" x14ac:dyDescent="0.2">
      <c r="B56" s="149"/>
      <c r="C56" s="149"/>
      <c r="D56" s="149"/>
    </row>
    <row r="57" spans="2:4" ht="12.75" hidden="1" x14ac:dyDescent="0.2">
      <c r="B57" s="149"/>
      <c r="C57" s="149"/>
      <c r="D57" s="149"/>
    </row>
    <row r="58" spans="2:4" ht="12.75" hidden="1" x14ac:dyDescent="0.2">
      <c r="B58" s="149"/>
      <c r="C58" s="149"/>
      <c r="D58" s="149"/>
    </row>
    <row r="59" spans="2:4" ht="12.75" hidden="1" x14ac:dyDescent="0.2">
      <c r="B59" s="149"/>
      <c r="C59" s="149"/>
      <c r="D59" s="149"/>
    </row>
    <row r="60" spans="2:4" ht="12.75" hidden="1" x14ac:dyDescent="0.2">
      <c r="B60" s="149"/>
      <c r="C60" s="149"/>
      <c r="D60" s="149"/>
    </row>
    <row r="61" spans="2:4" ht="12.75" hidden="1" x14ac:dyDescent="0.2">
      <c r="B61" s="149"/>
      <c r="C61" s="149"/>
      <c r="D61" s="149"/>
    </row>
    <row r="62" spans="2:4" ht="12.75" hidden="1" x14ac:dyDescent="0.2">
      <c r="B62" s="149"/>
      <c r="C62" s="149"/>
      <c r="D62" s="149"/>
    </row>
    <row r="63" spans="2:4" ht="12.75" hidden="1" x14ac:dyDescent="0.2">
      <c r="B63" s="149"/>
      <c r="C63" s="149"/>
      <c r="D63" s="149"/>
    </row>
    <row r="64" spans="2:4" ht="12.75" hidden="1" x14ac:dyDescent="0.2">
      <c r="B64" s="149"/>
      <c r="C64" s="149"/>
      <c r="D64" s="149"/>
    </row>
    <row r="65" spans="2:4" ht="12.75" hidden="1" x14ac:dyDescent="0.2">
      <c r="B65" s="149"/>
      <c r="C65" s="149"/>
      <c r="D65" s="149"/>
    </row>
    <row r="66" spans="2:4" ht="12.75" hidden="1" x14ac:dyDescent="0.2">
      <c r="B66" s="149"/>
      <c r="C66" s="149"/>
      <c r="D66" s="149"/>
    </row>
    <row r="67" spans="2:4" ht="12.75" hidden="1" x14ac:dyDescent="0.2">
      <c r="B67" s="149"/>
      <c r="C67" s="149"/>
      <c r="D67" s="149"/>
    </row>
    <row r="68" spans="2:4" ht="12.75" hidden="1" x14ac:dyDescent="0.2">
      <c r="B68" s="149"/>
      <c r="C68" s="149"/>
      <c r="D68" s="149"/>
    </row>
    <row r="69" spans="2:4" ht="12.75" hidden="1" x14ac:dyDescent="0.2">
      <c r="B69" s="149"/>
      <c r="C69" s="149"/>
      <c r="D69" s="149"/>
    </row>
    <row r="70" spans="2:4" ht="12.75" hidden="1" x14ac:dyDescent="0.2">
      <c r="B70" s="149"/>
      <c r="C70" s="149"/>
      <c r="D70" s="149"/>
    </row>
    <row r="71" spans="2:4" ht="12.75" hidden="1" x14ac:dyDescent="0.2">
      <c r="B71" s="149"/>
      <c r="C71" s="149"/>
      <c r="D71" s="149"/>
    </row>
    <row r="72" spans="2:4" ht="12.75" hidden="1" x14ac:dyDescent="0.2">
      <c r="B72" s="149"/>
      <c r="C72" s="149"/>
      <c r="D72" s="149"/>
    </row>
    <row r="73" spans="2:4" ht="12.75" hidden="1" x14ac:dyDescent="0.2">
      <c r="B73" s="149"/>
      <c r="C73" s="149"/>
      <c r="D73" s="149"/>
    </row>
    <row r="74" spans="2:4" ht="12.75" hidden="1" x14ac:dyDescent="0.2">
      <c r="B74" s="149"/>
      <c r="C74" s="149"/>
      <c r="D74" s="149"/>
    </row>
    <row r="75" spans="2:4" ht="12.75" hidden="1" x14ac:dyDescent="0.2">
      <c r="B75" s="149"/>
      <c r="C75" s="149"/>
      <c r="D75" s="149"/>
    </row>
    <row r="76" spans="2:4" ht="12.75" hidden="1" x14ac:dyDescent="0.2">
      <c r="B76" s="149"/>
      <c r="C76" s="149"/>
      <c r="D76" s="149"/>
    </row>
    <row r="77" spans="2:4" ht="12.75" hidden="1" x14ac:dyDescent="0.2">
      <c r="B77" s="149"/>
      <c r="C77" s="149"/>
      <c r="D77" s="149"/>
    </row>
    <row r="78" spans="2:4" ht="12.75" hidden="1" x14ac:dyDescent="0.2">
      <c r="B78" s="149"/>
      <c r="C78" s="149"/>
      <c r="D78" s="149"/>
    </row>
    <row r="79" spans="2:4" ht="12.75" hidden="1" x14ac:dyDescent="0.2">
      <c r="B79" s="149"/>
      <c r="C79" s="149"/>
      <c r="D79" s="149"/>
    </row>
    <row r="80" spans="2:4" ht="12.75" hidden="1" x14ac:dyDescent="0.2">
      <c r="B80" s="149"/>
      <c r="C80" s="149"/>
      <c r="D80" s="149"/>
    </row>
    <row r="81" spans="2:4" ht="12.75" hidden="1" x14ac:dyDescent="0.2">
      <c r="B81" s="149"/>
      <c r="C81" s="149"/>
      <c r="D81" s="149"/>
    </row>
    <row r="82" spans="2:4" ht="12.75" hidden="1" x14ac:dyDescent="0.2">
      <c r="B82" s="149"/>
      <c r="C82" s="149"/>
      <c r="D82" s="149"/>
    </row>
    <row r="83" spans="2:4" ht="12.75" hidden="1" x14ac:dyDescent="0.2">
      <c r="B83" s="149"/>
      <c r="C83" s="149"/>
      <c r="D83" s="149"/>
    </row>
    <row r="84" spans="2:4" ht="12.75" hidden="1" x14ac:dyDescent="0.2">
      <c r="B84" s="149"/>
      <c r="C84" s="149"/>
      <c r="D84" s="149"/>
    </row>
    <row r="85" spans="2:4" ht="12.75" hidden="1" x14ac:dyDescent="0.2">
      <c r="B85" s="149"/>
      <c r="C85" s="149"/>
      <c r="D85" s="149"/>
    </row>
    <row r="86" spans="2:4" ht="12.75" hidden="1" x14ac:dyDescent="0.2">
      <c r="B86" s="149"/>
      <c r="C86" s="149"/>
      <c r="D86" s="149"/>
    </row>
    <row r="87" spans="2:4" ht="12.75" hidden="1" x14ac:dyDescent="0.2">
      <c r="B87" s="149"/>
      <c r="C87" s="149"/>
      <c r="D87" s="149"/>
    </row>
    <row r="88" spans="2:4" ht="12.75" hidden="1" x14ac:dyDescent="0.2">
      <c r="B88" s="149"/>
      <c r="C88" s="149"/>
      <c r="D88" s="149"/>
    </row>
    <row r="89" spans="2:4" ht="12.75" hidden="1" x14ac:dyDescent="0.2">
      <c r="B89" s="149"/>
      <c r="C89" s="149"/>
      <c r="D89" s="149"/>
    </row>
    <row r="90" spans="2:4" ht="12.75" hidden="1" x14ac:dyDescent="0.2">
      <c r="B90" s="149"/>
      <c r="C90" s="149"/>
      <c r="D90" s="149"/>
    </row>
    <row r="91" spans="2:4" ht="12.75" hidden="1" x14ac:dyDescent="0.2">
      <c r="B91" s="149"/>
      <c r="C91" s="149"/>
      <c r="D91" s="149"/>
    </row>
    <row r="92" spans="2:4" ht="12.75" hidden="1" x14ac:dyDescent="0.2">
      <c r="B92" s="149"/>
      <c r="C92" s="149"/>
      <c r="D92" s="149"/>
    </row>
    <row r="93" spans="2:4" ht="12.75" hidden="1" x14ac:dyDescent="0.2">
      <c r="B93" s="149"/>
      <c r="C93" s="149"/>
      <c r="D93" s="149"/>
    </row>
    <row r="94" spans="2:4" ht="12.75" hidden="1" x14ac:dyDescent="0.2">
      <c r="B94" s="149"/>
      <c r="C94" s="149"/>
      <c r="D94" s="149"/>
    </row>
    <row r="95" spans="2:4" ht="12.75" hidden="1" x14ac:dyDescent="0.2">
      <c r="B95" s="149"/>
      <c r="C95" s="149"/>
      <c r="D95" s="149"/>
    </row>
    <row r="96" spans="2:4" ht="12.75" hidden="1" x14ac:dyDescent="0.2">
      <c r="B96" s="149"/>
      <c r="C96" s="149"/>
      <c r="D96" s="149"/>
    </row>
    <row r="97" spans="2:4" ht="12.75" hidden="1" x14ac:dyDescent="0.2">
      <c r="B97" s="149"/>
      <c r="C97" s="149"/>
      <c r="D97" s="149"/>
    </row>
    <row r="98" spans="2:4" ht="12.75" hidden="1" x14ac:dyDescent="0.2">
      <c r="B98" s="149"/>
      <c r="C98" s="149"/>
      <c r="D98" s="149"/>
    </row>
    <row r="99" spans="2:4" ht="12.75" hidden="1" x14ac:dyDescent="0.2">
      <c r="B99" s="149"/>
      <c r="C99" s="149"/>
      <c r="D99" s="149"/>
    </row>
    <row r="100" spans="2:4" ht="12.75" hidden="1" x14ac:dyDescent="0.2">
      <c r="B100" s="149"/>
      <c r="C100" s="149"/>
      <c r="D100" s="149"/>
    </row>
    <row r="101" spans="2:4" ht="12.75" hidden="1" x14ac:dyDescent="0.2">
      <c r="B101" s="149"/>
      <c r="C101" s="149"/>
      <c r="D101" s="149"/>
    </row>
    <row r="102" spans="2:4" ht="12.75" hidden="1" x14ac:dyDescent="0.2">
      <c r="B102" s="149"/>
      <c r="C102" s="149"/>
      <c r="D102" s="149"/>
    </row>
    <row r="103" spans="2:4" ht="12.75" hidden="1" x14ac:dyDescent="0.2">
      <c r="B103" s="149"/>
      <c r="C103" s="149"/>
      <c r="D103" s="149"/>
    </row>
    <row r="104" spans="2:4" ht="12.75" hidden="1" x14ac:dyDescent="0.2">
      <c r="B104" s="149"/>
      <c r="C104" s="149"/>
      <c r="D104" s="149"/>
    </row>
    <row r="105" spans="2:4" ht="12.75" hidden="1" x14ac:dyDescent="0.2">
      <c r="B105" s="149"/>
      <c r="C105" s="149"/>
      <c r="D105" s="149"/>
    </row>
    <row r="106" spans="2:4" ht="12.75" hidden="1" x14ac:dyDescent="0.2">
      <c r="B106" s="149"/>
      <c r="C106" s="149"/>
      <c r="D106" s="149"/>
    </row>
    <row r="107" spans="2:4" ht="12.75" hidden="1" x14ac:dyDescent="0.2">
      <c r="B107" s="149"/>
      <c r="C107" s="149"/>
      <c r="D107" s="149"/>
    </row>
    <row r="108" spans="2:4" ht="12.75" hidden="1" x14ac:dyDescent="0.2">
      <c r="B108" s="149"/>
      <c r="C108" s="149"/>
      <c r="D108" s="149"/>
    </row>
    <row r="109" spans="2:4" ht="12.75" hidden="1" x14ac:dyDescent="0.2">
      <c r="B109" s="149"/>
      <c r="C109" s="149"/>
      <c r="D109" s="149"/>
    </row>
    <row r="110" spans="2:4" ht="12.75" hidden="1" x14ac:dyDescent="0.2">
      <c r="B110" s="149"/>
      <c r="C110" s="149"/>
      <c r="D110" s="149"/>
    </row>
    <row r="111" spans="2:4" ht="12.75" hidden="1" x14ac:dyDescent="0.2">
      <c r="B111" s="149"/>
      <c r="C111" s="149"/>
      <c r="D111" s="149"/>
    </row>
    <row r="112" spans="2:4" ht="12.75" hidden="1" x14ac:dyDescent="0.2">
      <c r="B112" s="149"/>
      <c r="C112" s="149"/>
      <c r="D112" s="149"/>
    </row>
    <row r="113" spans="2:4" ht="12.75" hidden="1" x14ac:dyDescent="0.2">
      <c r="B113" s="149"/>
      <c r="C113" s="149"/>
      <c r="D113" s="149"/>
    </row>
    <row r="114" spans="2:4" ht="12.75" hidden="1" x14ac:dyDescent="0.2">
      <c r="B114" s="149"/>
      <c r="C114" s="149"/>
      <c r="D114" s="149"/>
    </row>
    <row r="115" spans="2:4" ht="12.75" hidden="1" x14ac:dyDescent="0.2">
      <c r="B115" s="149"/>
      <c r="C115" s="149"/>
      <c r="D115" s="149"/>
    </row>
    <row r="116" spans="2:4" ht="12.75" hidden="1" x14ac:dyDescent="0.2">
      <c r="B116" s="149"/>
      <c r="C116" s="149"/>
      <c r="D116" s="149"/>
    </row>
    <row r="117" spans="2:4" ht="12.75" hidden="1" x14ac:dyDescent="0.2">
      <c r="B117" s="149"/>
      <c r="C117" s="149"/>
      <c r="D117" s="149"/>
    </row>
    <row r="118" spans="2:4" ht="12.75" hidden="1" x14ac:dyDescent="0.2">
      <c r="B118" s="149"/>
      <c r="C118" s="149"/>
      <c r="D118" s="149"/>
    </row>
    <row r="119" spans="2:4" ht="12.75" hidden="1" x14ac:dyDescent="0.2">
      <c r="B119" s="149"/>
      <c r="C119" s="149"/>
      <c r="D119" s="149"/>
    </row>
    <row r="120" spans="2:4" ht="12.75" hidden="1" x14ac:dyDescent="0.2">
      <c r="B120" s="149"/>
      <c r="C120" s="149"/>
      <c r="D120" s="149"/>
    </row>
    <row r="121" spans="2:4" ht="12.75" hidden="1" x14ac:dyDescent="0.2">
      <c r="B121" s="149"/>
      <c r="C121" s="149"/>
      <c r="D121" s="149"/>
    </row>
    <row r="122" spans="2:4" ht="12.75" hidden="1" x14ac:dyDescent="0.2">
      <c r="B122" s="149"/>
      <c r="C122" s="149"/>
      <c r="D122" s="149"/>
    </row>
    <row r="123" spans="2:4" ht="12.75" hidden="1" x14ac:dyDescent="0.2">
      <c r="B123" s="149"/>
      <c r="C123" s="149"/>
      <c r="D123" s="149"/>
    </row>
    <row r="124" spans="2:4" ht="12.75" hidden="1" x14ac:dyDescent="0.2">
      <c r="B124" s="149"/>
      <c r="C124" s="149"/>
      <c r="D124" s="149"/>
    </row>
    <row r="125" spans="2:4" ht="12.75" hidden="1" x14ac:dyDescent="0.2">
      <c r="B125" s="149"/>
      <c r="C125" s="149"/>
      <c r="D125" s="149"/>
    </row>
    <row r="126" spans="2:4" ht="12.75" hidden="1" x14ac:dyDescent="0.2">
      <c r="B126" s="149"/>
      <c r="C126" s="149"/>
      <c r="D126" s="149"/>
    </row>
    <row r="127" spans="2:4" ht="12.75" hidden="1" x14ac:dyDescent="0.2">
      <c r="B127" s="149"/>
      <c r="C127" s="149"/>
      <c r="D127" s="149"/>
    </row>
    <row r="128" spans="2:4" ht="12.75" hidden="1" x14ac:dyDescent="0.2">
      <c r="B128" s="149"/>
      <c r="C128" s="149"/>
      <c r="D128" s="149"/>
    </row>
    <row r="129" spans="2:4" ht="12.75" hidden="1" x14ac:dyDescent="0.2">
      <c r="B129" s="149"/>
      <c r="C129" s="149"/>
      <c r="D129" s="149"/>
    </row>
    <row r="130" spans="2:4" ht="12.75" hidden="1" x14ac:dyDescent="0.2">
      <c r="B130" s="149"/>
      <c r="C130" s="149"/>
      <c r="D130" s="149"/>
    </row>
    <row r="131" spans="2:4" ht="12.75" hidden="1" x14ac:dyDescent="0.2">
      <c r="B131" s="149"/>
      <c r="C131" s="149"/>
      <c r="D131" s="149"/>
    </row>
    <row r="132" spans="2:4" ht="12.75" hidden="1" x14ac:dyDescent="0.2">
      <c r="B132" s="149"/>
      <c r="C132" s="149"/>
      <c r="D132" s="149"/>
    </row>
    <row r="133" spans="2:4" ht="12.75" hidden="1" x14ac:dyDescent="0.2">
      <c r="B133" s="149"/>
      <c r="C133" s="149"/>
      <c r="D133" s="149"/>
    </row>
    <row r="134" spans="2:4" ht="12.75" hidden="1" x14ac:dyDescent="0.2">
      <c r="B134" s="149"/>
      <c r="C134" s="149"/>
      <c r="D134" s="149"/>
    </row>
    <row r="135" spans="2:4" ht="12.75" hidden="1" x14ac:dyDescent="0.2">
      <c r="B135" s="149"/>
      <c r="C135" s="149"/>
      <c r="D135" s="149"/>
    </row>
    <row r="136" spans="2:4" ht="12.75" hidden="1" x14ac:dyDescent="0.2">
      <c r="B136" s="149"/>
      <c r="C136" s="149"/>
      <c r="D136" s="149"/>
    </row>
    <row r="137" spans="2:4" ht="12.75" hidden="1" x14ac:dyDescent="0.2">
      <c r="B137" s="149"/>
      <c r="C137" s="149"/>
      <c r="D137" s="149"/>
    </row>
    <row r="138" spans="2:4" ht="12.75" hidden="1" x14ac:dyDescent="0.2">
      <c r="B138" s="149"/>
      <c r="C138" s="149"/>
      <c r="D138" s="149"/>
    </row>
    <row r="139" spans="2:4" ht="12.75" hidden="1" x14ac:dyDescent="0.2">
      <c r="B139" s="149"/>
      <c r="C139" s="149"/>
      <c r="D139" s="149"/>
    </row>
    <row r="140" spans="2:4" ht="12.75" hidden="1" x14ac:dyDescent="0.2">
      <c r="B140" s="149"/>
      <c r="C140" s="149"/>
      <c r="D140" s="149"/>
    </row>
    <row r="141" spans="2:4" ht="12.75" hidden="1" x14ac:dyDescent="0.2">
      <c r="B141" s="149"/>
      <c r="C141" s="149"/>
      <c r="D141" s="149"/>
    </row>
    <row r="142" spans="2:4" ht="12.75" hidden="1" x14ac:dyDescent="0.2">
      <c r="B142" s="149"/>
      <c r="C142" s="149"/>
      <c r="D142" s="149"/>
    </row>
    <row r="143" spans="2:4" ht="12.75" hidden="1" x14ac:dyDescent="0.2">
      <c r="B143" s="149"/>
      <c r="C143" s="149"/>
      <c r="D143" s="149"/>
    </row>
    <row r="144" spans="2:4" ht="12.75" hidden="1" x14ac:dyDescent="0.2">
      <c r="B144" s="149"/>
      <c r="C144" s="149"/>
      <c r="D144" s="149"/>
    </row>
    <row r="145" spans="2:4" ht="12.75" hidden="1" x14ac:dyDescent="0.2">
      <c r="B145" s="149"/>
      <c r="C145" s="149"/>
      <c r="D145" s="149"/>
    </row>
    <row r="146" spans="2:4" ht="12.75" hidden="1" x14ac:dyDescent="0.2">
      <c r="B146" s="149"/>
      <c r="C146" s="149"/>
      <c r="D146" s="149"/>
    </row>
    <row r="147" spans="2:4" ht="12.75" hidden="1" x14ac:dyDescent="0.2">
      <c r="B147" s="149"/>
      <c r="C147" s="149"/>
      <c r="D147" s="149"/>
    </row>
    <row r="148" spans="2:4" ht="12.75" hidden="1" x14ac:dyDescent="0.2">
      <c r="B148" s="149"/>
      <c r="C148" s="149"/>
      <c r="D148" s="149"/>
    </row>
    <row r="149" spans="2:4" ht="12.75" hidden="1" x14ac:dyDescent="0.2">
      <c r="B149" s="149"/>
      <c r="C149" s="149"/>
      <c r="D149" s="149"/>
    </row>
    <row r="150" spans="2:4" ht="12.75" hidden="1" x14ac:dyDescent="0.2">
      <c r="B150" s="149"/>
      <c r="C150" s="149"/>
      <c r="D150" s="149"/>
    </row>
    <row r="151" spans="2:4" ht="12.75" hidden="1" x14ac:dyDescent="0.2">
      <c r="B151" s="149"/>
      <c r="C151" s="149"/>
      <c r="D151" s="149"/>
    </row>
    <row r="152" spans="2:4" ht="12.75" hidden="1" x14ac:dyDescent="0.2">
      <c r="B152" s="149"/>
      <c r="C152" s="149"/>
      <c r="D152" s="149"/>
    </row>
    <row r="153" spans="2:4" ht="12.75" hidden="1" x14ac:dyDescent="0.2">
      <c r="B153" s="149"/>
      <c r="C153" s="149"/>
      <c r="D153" s="149"/>
    </row>
    <row r="154" spans="2:4" ht="12.75" hidden="1" x14ac:dyDescent="0.2">
      <c r="B154" s="149"/>
      <c r="C154" s="149"/>
      <c r="D154" s="149"/>
    </row>
    <row r="155" spans="2:4" ht="12.75" hidden="1" x14ac:dyDescent="0.2">
      <c r="B155" s="149"/>
      <c r="C155" s="149"/>
      <c r="D155" s="149"/>
    </row>
    <row r="156" spans="2:4" ht="12.75" hidden="1" x14ac:dyDescent="0.2">
      <c r="B156" s="149"/>
      <c r="C156" s="149"/>
      <c r="D156" s="149"/>
    </row>
    <row r="157" spans="2:4" ht="12.75" hidden="1" x14ac:dyDescent="0.2">
      <c r="B157" s="149"/>
      <c r="C157" s="149"/>
      <c r="D157" s="149"/>
    </row>
    <row r="158" spans="2:4" ht="12.75" hidden="1" x14ac:dyDescent="0.2">
      <c r="B158" s="149"/>
      <c r="C158" s="149"/>
      <c r="D158" s="149"/>
    </row>
    <row r="159" spans="2:4" ht="12.75" hidden="1" x14ac:dyDescent="0.2">
      <c r="B159" s="149"/>
      <c r="C159" s="149"/>
      <c r="D159" s="149"/>
    </row>
    <row r="160" spans="2:4" ht="12.75" hidden="1" x14ac:dyDescent="0.2">
      <c r="B160" s="149"/>
      <c r="C160" s="149"/>
      <c r="D160" s="149"/>
    </row>
    <row r="161" spans="2:4" ht="12.75" hidden="1" x14ac:dyDescent="0.2">
      <c r="B161" s="149"/>
      <c r="C161" s="149"/>
      <c r="D161" s="149"/>
    </row>
    <row r="162" spans="2:4" ht="12.75" hidden="1" x14ac:dyDescent="0.2">
      <c r="B162" s="149"/>
      <c r="C162" s="149"/>
      <c r="D162" s="149"/>
    </row>
    <row r="163" spans="2:4" ht="12.75" hidden="1" x14ac:dyDescent="0.2">
      <c r="B163" s="149"/>
      <c r="C163" s="149"/>
      <c r="D163" s="149"/>
    </row>
    <row r="164" spans="2:4" ht="12.75" hidden="1" x14ac:dyDescent="0.2">
      <c r="B164" s="149"/>
      <c r="C164" s="149"/>
      <c r="D164" s="149"/>
    </row>
    <row r="165" spans="2:4" ht="12.75" hidden="1" x14ac:dyDescent="0.2">
      <c r="B165" s="149"/>
      <c r="C165" s="149"/>
      <c r="D165" s="149"/>
    </row>
    <row r="166" spans="2:4" ht="12.75" hidden="1" x14ac:dyDescent="0.2">
      <c r="B166" s="149"/>
      <c r="C166" s="149"/>
      <c r="D166" s="149"/>
    </row>
    <row r="167" spans="2:4" ht="12.75" hidden="1" x14ac:dyDescent="0.2">
      <c r="B167" s="149"/>
      <c r="C167" s="149"/>
      <c r="D167" s="149"/>
    </row>
    <row r="168" spans="2:4" ht="12.75" hidden="1" x14ac:dyDescent="0.2">
      <c r="B168" s="149"/>
      <c r="C168" s="149"/>
      <c r="D168" s="149"/>
    </row>
    <row r="169" spans="2:4" ht="12.75" hidden="1" x14ac:dyDescent="0.2">
      <c r="B169" s="149"/>
      <c r="C169" s="149"/>
      <c r="D169" s="149"/>
    </row>
    <row r="170" spans="2:4" ht="12.75" hidden="1" x14ac:dyDescent="0.2">
      <c r="B170" s="149"/>
      <c r="C170" s="149"/>
      <c r="D170" s="149"/>
    </row>
    <row r="171" spans="2:4" ht="12.75" hidden="1" x14ac:dyDescent="0.2">
      <c r="B171" s="149"/>
      <c r="C171" s="149"/>
      <c r="D171" s="149"/>
    </row>
    <row r="172" spans="2:4" ht="12.75" hidden="1" x14ac:dyDescent="0.2">
      <c r="B172" s="149"/>
      <c r="C172" s="149"/>
      <c r="D172" s="149"/>
    </row>
    <row r="173" spans="2:4" ht="12.75" hidden="1" x14ac:dyDescent="0.2">
      <c r="B173" s="149"/>
      <c r="C173" s="149"/>
      <c r="D173" s="149"/>
    </row>
    <row r="174" spans="2:4" ht="12.75" hidden="1" x14ac:dyDescent="0.2">
      <c r="B174" s="149"/>
      <c r="C174" s="149"/>
      <c r="D174" s="149"/>
    </row>
    <row r="175" spans="2:4" ht="12.75" hidden="1" x14ac:dyDescent="0.2">
      <c r="B175" s="149"/>
      <c r="C175" s="149"/>
      <c r="D175" s="149"/>
    </row>
    <row r="176" spans="2:4" ht="12.75" hidden="1" x14ac:dyDescent="0.2">
      <c r="B176" s="149"/>
      <c r="C176" s="149"/>
      <c r="D176" s="149"/>
    </row>
    <row r="177" spans="2:4" ht="12.75" hidden="1" x14ac:dyDescent="0.2">
      <c r="B177" s="149"/>
      <c r="C177" s="149"/>
      <c r="D177" s="149"/>
    </row>
    <row r="178" spans="2:4" ht="12.75" hidden="1" x14ac:dyDescent="0.2">
      <c r="B178" s="149"/>
      <c r="C178" s="149"/>
      <c r="D178" s="149"/>
    </row>
    <row r="179" spans="2:4" ht="12.75" hidden="1" x14ac:dyDescent="0.2">
      <c r="B179" s="149"/>
      <c r="C179" s="149"/>
      <c r="D179" s="149"/>
    </row>
    <row r="180" spans="2:4" ht="12.75" hidden="1" x14ac:dyDescent="0.2">
      <c r="B180" s="149"/>
      <c r="C180" s="149"/>
      <c r="D180" s="149"/>
    </row>
    <row r="181" spans="2:4" ht="12.75" hidden="1" x14ac:dyDescent="0.2">
      <c r="B181" s="149"/>
      <c r="C181" s="149"/>
      <c r="D181" s="149"/>
    </row>
    <row r="182" spans="2:4" ht="12.75" hidden="1" x14ac:dyDescent="0.2">
      <c r="B182" s="149"/>
      <c r="C182" s="149"/>
      <c r="D182" s="149"/>
    </row>
    <row r="183" spans="2:4" ht="12.75" hidden="1" x14ac:dyDescent="0.2">
      <c r="B183" s="149"/>
      <c r="C183" s="149"/>
      <c r="D183" s="149"/>
    </row>
    <row r="184" spans="2:4" ht="12.75" hidden="1" x14ac:dyDescent="0.2">
      <c r="B184" s="149"/>
      <c r="C184" s="149"/>
      <c r="D184" s="149"/>
    </row>
    <row r="185" spans="2:4" ht="12.75" hidden="1" x14ac:dyDescent="0.2">
      <c r="B185" s="149"/>
      <c r="C185" s="149"/>
      <c r="D185" s="149"/>
    </row>
    <row r="186" spans="2:4" ht="12.75" hidden="1" x14ac:dyDescent="0.2">
      <c r="B186" s="149"/>
      <c r="C186" s="149"/>
      <c r="D186" s="149"/>
    </row>
    <row r="187" spans="2:4" ht="12.75" hidden="1" x14ac:dyDescent="0.2">
      <c r="B187" s="149"/>
      <c r="C187" s="149"/>
      <c r="D187" s="149"/>
    </row>
    <row r="188" spans="2:4" ht="12.75" hidden="1" x14ac:dyDescent="0.2">
      <c r="B188" s="149"/>
      <c r="C188" s="149"/>
      <c r="D188" s="149"/>
    </row>
    <row r="189" spans="2:4" ht="12.75" hidden="1" x14ac:dyDescent="0.2">
      <c r="B189" s="149"/>
      <c r="C189" s="149"/>
      <c r="D189" s="149"/>
    </row>
    <row r="190" spans="2:4" ht="12.75" hidden="1" x14ac:dyDescent="0.2">
      <c r="B190" s="149"/>
      <c r="C190" s="149"/>
      <c r="D190" s="149"/>
    </row>
    <row r="191" spans="2:4" ht="12.75" hidden="1" x14ac:dyDescent="0.2">
      <c r="B191" s="149"/>
      <c r="C191" s="149"/>
      <c r="D191" s="149"/>
    </row>
    <row r="192" spans="2:4" ht="12.75" hidden="1" x14ac:dyDescent="0.2">
      <c r="B192" s="149"/>
      <c r="C192" s="149"/>
      <c r="D192" s="149"/>
    </row>
    <row r="193" spans="2:4" ht="12.75" hidden="1" x14ac:dyDescent="0.2">
      <c r="B193" s="149"/>
      <c r="C193" s="149"/>
      <c r="D193" s="149"/>
    </row>
    <row r="194" spans="2:4" ht="12.75" hidden="1" x14ac:dyDescent="0.2">
      <c r="B194" s="149"/>
      <c r="C194" s="149"/>
      <c r="D194" s="149"/>
    </row>
    <row r="195" spans="2:4" ht="12.75" hidden="1" x14ac:dyDescent="0.2">
      <c r="B195" s="149"/>
      <c r="C195" s="149"/>
      <c r="D195" s="149"/>
    </row>
    <row r="196" spans="2:4" ht="12.75" hidden="1" x14ac:dyDescent="0.2">
      <c r="B196" s="149"/>
      <c r="C196" s="149"/>
      <c r="D196" s="149"/>
    </row>
    <row r="197" spans="2:4" ht="12.75" hidden="1" x14ac:dyDescent="0.2">
      <c r="B197" s="149"/>
      <c r="C197" s="149"/>
      <c r="D197" s="149"/>
    </row>
    <row r="198" spans="2:4" ht="12.75" hidden="1" x14ac:dyDescent="0.2">
      <c r="B198" s="149"/>
      <c r="C198" s="149"/>
      <c r="D198" s="149"/>
    </row>
    <row r="199" spans="2:4" ht="12.75" hidden="1" x14ac:dyDescent="0.2">
      <c r="B199" s="149"/>
      <c r="C199" s="149"/>
      <c r="D199" s="149"/>
    </row>
    <row r="200" spans="2:4" ht="12.75" hidden="1" x14ac:dyDescent="0.2">
      <c r="B200" s="149"/>
      <c r="C200" s="149"/>
      <c r="D200" s="149"/>
    </row>
    <row r="201" spans="2:4" ht="12.75" hidden="1" x14ac:dyDescent="0.2">
      <c r="B201" s="149"/>
      <c r="C201" s="149"/>
      <c r="D201" s="149"/>
    </row>
    <row r="202" spans="2:4" ht="12.75" hidden="1" x14ac:dyDescent="0.2">
      <c r="B202" s="149"/>
      <c r="C202" s="149"/>
      <c r="D202" s="149"/>
    </row>
    <row r="203" spans="2:4" ht="12.75" hidden="1" x14ac:dyDescent="0.2">
      <c r="B203" s="149"/>
      <c r="C203" s="149"/>
      <c r="D203" s="149"/>
    </row>
    <row r="204" spans="2:4" ht="12.75" hidden="1" x14ac:dyDescent="0.2">
      <c r="B204" s="149"/>
      <c r="C204" s="149"/>
      <c r="D204" s="149"/>
    </row>
    <row r="205" spans="2:4" ht="12.75" hidden="1" x14ac:dyDescent="0.2">
      <c r="B205" s="149"/>
      <c r="C205" s="149"/>
      <c r="D205" s="149"/>
    </row>
    <row r="206" spans="2:4" ht="12.75" hidden="1" x14ac:dyDescent="0.2">
      <c r="B206" s="149"/>
      <c r="C206" s="149"/>
      <c r="D206" s="149"/>
    </row>
    <row r="207" spans="2:4" ht="12.75" hidden="1" x14ac:dyDescent="0.2">
      <c r="B207" s="149"/>
      <c r="C207" s="149"/>
      <c r="D207" s="149"/>
    </row>
    <row r="208" spans="2:4" ht="12.75" hidden="1" x14ac:dyDescent="0.2">
      <c r="B208" s="149"/>
      <c r="C208" s="149"/>
      <c r="D208" s="149"/>
    </row>
    <row r="209" spans="2:4" ht="12.75" hidden="1" x14ac:dyDescent="0.2">
      <c r="B209" s="149"/>
      <c r="C209" s="149"/>
      <c r="D209" s="149"/>
    </row>
    <row r="210" spans="2:4" ht="12.75" hidden="1" x14ac:dyDescent="0.2">
      <c r="B210" s="149"/>
      <c r="C210" s="149"/>
      <c r="D210" s="149"/>
    </row>
    <row r="211" spans="2:4" ht="12.75" hidden="1" x14ac:dyDescent="0.2">
      <c r="B211" s="149"/>
      <c r="C211" s="149"/>
      <c r="D211" s="149"/>
    </row>
    <row r="212" spans="2:4" ht="12.75" hidden="1" x14ac:dyDescent="0.2">
      <c r="B212" s="149"/>
      <c r="C212" s="149"/>
      <c r="D212" s="149"/>
    </row>
    <row r="213" spans="2:4" ht="12.75" hidden="1" x14ac:dyDescent="0.2">
      <c r="B213" s="149"/>
      <c r="C213" s="149"/>
      <c r="D213" s="149"/>
    </row>
    <row r="214" spans="2:4" ht="12.75" hidden="1" x14ac:dyDescent="0.2">
      <c r="B214" s="149"/>
      <c r="C214" s="149"/>
      <c r="D214" s="149"/>
    </row>
    <row r="215" spans="2:4" ht="12.75" hidden="1" x14ac:dyDescent="0.2">
      <c r="B215" s="149"/>
      <c r="C215" s="149"/>
      <c r="D215" s="149"/>
    </row>
    <row r="216" spans="2:4" ht="12.75" hidden="1" x14ac:dyDescent="0.2">
      <c r="B216" s="149"/>
      <c r="C216" s="149"/>
      <c r="D216" s="149"/>
    </row>
    <row r="217" spans="2:4" ht="12.75" hidden="1" x14ac:dyDescent="0.2">
      <c r="B217" s="149"/>
      <c r="C217" s="149"/>
      <c r="D217" s="149"/>
    </row>
    <row r="218" spans="2:4" ht="12.75" hidden="1" x14ac:dyDescent="0.2">
      <c r="B218" s="149"/>
      <c r="C218" s="149"/>
      <c r="D218" s="149"/>
    </row>
    <row r="219" spans="2:4" ht="12.75" hidden="1" x14ac:dyDescent="0.2">
      <c r="B219" s="149"/>
      <c r="C219" s="149"/>
      <c r="D219" s="149"/>
    </row>
    <row r="220" spans="2:4" ht="12.75" hidden="1" x14ac:dyDescent="0.2">
      <c r="B220" s="149"/>
      <c r="C220" s="149"/>
      <c r="D220" s="149"/>
    </row>
    <row r="221" spans="2:4" ht="12.75" hidden="1" x14ac:dyDescent="0.2">
      <c r="B221" s="149"/>
      <c r="C221" s="149"/>
      <c r="D221" s="149"/>
    </row>
    <row r="222" spans="2:4" ht="12.75" hidden="1" x14ac:dyDescent="0.2">
      <c r="B222" s="149"/>
      <c r="C222" s="149"/>
      <c r="D222" s="149"/>
    </row>
    <row r="223" spans="2:4" ht="12.75" hidden="1" x14ac:dyDescent="0.2">
      <c r="B223" s="149"/>
      <c r="C223" s="149"/>
      <c r="D223" s="149"/>
    </row>
    <row r="224" spans="2:4" ht="12.75" hidden="1" x14ac:dyDescent="0.2">
      <c r="B224" s="149"/>
      <c r="C224" s="149"/>
      <c r="D224" s="149"/>
    </row>
    <row r="225" spans="2:4" ht="12.75" hidden="1" x14ac:dyDescent="0.2">
      <c r="B225" s="149"/>
      <c r="C225" s="149"/>
      <c r="D225" s="149"/>
    </row>
    <row r="226" spans="2:4" ht="12.75" hidden="1" x14ac:dyDescent="0.2">
      <c r="B226" s="149"/>
      <c r="C226" s="149"/>
      <c r="D226" s="149"/>
    </row>
    <row r="227" spans="2:4" ht="12.75" hidden="1" x14ac:dyDescent="0.2">
      <c r="B227" s="149"/>
      <c r="C227" s="149"/>
      <c r="D227" s="149"/>
    </row>
    <row r="228" spans="2:4" ht="12.75" hidden="1" x14ac:dyDescent="0.2">
      <c r="B228" s="149"/>
      <c r="C228" s="149"/>
      <c r="D228" s="149"/>
    </row>
    <row r="229" spans="2:4" ht="12.75" hidden="1" x14ac:dyDescent="0.2">
      <c r="B229" s="149"/>
      <c r="C229" s="149"/>
      <c r="D229" s="149"/>
    </row>
    <row r="230" spans="2:4" ht="12.75" hidden="1" x14ac:dyDescent="0.2">
      <c r="B230" s="149"/>
      <c r="C230" s="149"/>
      <c r="D230" s="149"/>
    </row>
    <row r="231" spans="2:4" ht="12.75" hidden="1" x14ac:dyDescent="0.2">
      <c r="B231" s="149"/>
      <c r="C231" s="149"/>
      <c r="D231" s="149"/>
    </row>
    <row r="232" spans="2:4" ht="12.75" hidden="1" x14ac:dyDescent="0.2">
      <c r="B232" s="149"/>
      <c r="C232" s="149"/>
      <c r="D232" s="149"/>
    </row>
    <row r="233" spans="2:4" ht="12.75" hidden="1" x14ac:dyDescent="0.2">
      <c r="B233" s="149"/>
      <c r="C233" s="149"/>
      <c r="D233" s="149"/>
    </row>
    <row r="234" spans="2:4" ht="12.75" hidden="1" x14ac:dyDescent="0.2">
      <c r="B234" s="149"/>
      <c r="C234" s="149"/>
      <c r="D234" s="149"/>
    </row>
    <row r="235" spans="2:4" ht="12.75" hidden="1" x14ac:dyDescent="0.2">
      <c r="B235" s="149"/>
      <c r="C235" s="149"/>
      <c r="D235" s="149"/>
    </row>
    <row r="236" spans="2:4" ht="12.75" hidden="1" x14ac:dyDescent="0.2">
      <c r="B236" s="149"/>
      <c r="C236" s="149"/>
      <c r="D236" s="149"/>
    </row>
    <row r="237" spans="2:4" ht="12.75" hidden="1" x14ac:dyDescent="0.2">
      <c r="B237" s="149"/>
      <c r="C237" s="149"/>
      <c r="D237" s="149"/>
    </row>
    <row r="238" spans="2:4" ht="12.75" hidden="1" x14ac:dyDescent="0.2">
      <c r="B238" s="149"/>
      <c r="C238" s="149"/>
      <c r="D238" s="149"/>
    </row>
    <row r="239" spans="2:4" ht="12.75" hidden="1" x14ac:dyDescent="0.2">
      <c r="B239" s="149"/>
      <c r="C239" s="149"/>
      <c r="D239" s="149"/>
    </row>
    <row r="240" spans="2:4" ht="12.75" hidden="1" x14ac:dyDescent="0.2">
      <c r="B240" s="149"/>
      <c r="C240" s="149"/>
      <c r="D240" s="149"/>
    </row>
    <row r="241" spans="2:4" ht="12.75" hidden="1" x14ac:dyDescent="0.2">
      <c r="B241" s="149"/>
      <c r="C241" s="149"/>
      <c r="D241" s="149"/>
    </row>
    <row r="242" spans="2:4" ht="12.75" hidden="1" x14ac:dyDescent="0.2">
      <c r="B242" s="149"/>
      <c r="C242" s="149"/>
      <c r="D242" s="149"/>
    </row>
    <row r="243" spans="2:4" ht="12.75" hidden="1" x14ac:dyDescent="0.2">
      <c r="B243" s="149"/>
      <c r="C243" s="149"/>
      <c r="D243" s="149"/>
    </row>
    <row r="244" spans="2:4" ht="12.75" hidden="1" x14ac:dyDescent="0.2">
      <c r="B244" s="149"/>
      <c r="C244" s="149"/>
      <c r="D244" s="149"/>
    </row>
    <row r="245" spans="2:4" ht="12.75" hidden="1" x14ac:dyDescent="0.2">
      <c r="B245" s="149"/>
      <c r="C245" s="149"/>
      <c r="D245" s="149"/>
    </row>
    <row r="246" spans="2:4" ht="12.75" hidden="1" x14ac:dyDescent="0.2">
      <c r="B246" s="149"/>
      <c r="C246" s="149"/>
      <c r="D246" s="149"/>
    </row>
    <row r="247" spans="2:4" ht="12.75" hidden="1" x14ac:dyDescent="0.2">
      <c r="B247" s="149"/>
      <c r="C247" s="149"/>
      <c r="D247" s="149"/>
    </row>
    <row r="248" spans="2:4" ht="12.75" hidden="1" x14ac:dyDescent="0.2">
      <c r="B248" s="149"/>
      <c r="C248" s="149"/>
      <c r="D248" s="149"/>
    </row>
    <row r="249" spans="2:4" ht="12.75" hidden="1" x14ac:dyDescent="0.2">
      <c r="B249" s="149"/>
      <c r="C249" s="149"/>
      <c r="D249" s="149"/>
    </row>
    <row r="250" spans="2:4" ht="12.75" hidden="1" x14ac:dyDescent="0.2">
      <c r="B250" s="149"/>
      <c r="C250" s="149"/>
      <c r="D250" s="149"/>
    </row>
    <row r="251" spans="2:4" ht="12.75" hidden="1" x14ac:dyDescent="0.2">
      <c r="B251" s="149"/>
      <c r="C251" s="149"/>
      <c r="D251" s="149"/>
    </row>
    <row r="252" spans="2:4" ht="12.75" hidden="1" x14ac:dyDescent="0.2">
      <c r="B252" s="149"/>
      <c r="C252" s="149"/>
      <c r="D252" s="149"/>
    </row>
    <row r="253" spans="2:4" ht="12.75" hidden="1" x14ac:dyDescent="0.2">
      <c r="B253" s="149"/>
      <c r="C253" s="149"/>
      <c r="D253" s="149"/>
    </row>
    <row r="254" spans="2:4" ht="12.75" hidden="1" x14ac:dyDescent="0.2">
      <c r="B254" s="149"/>
      <c r="C254" s="149"/>
      <c r="D254" s="149"/>
    </row>
    <row r="255" spans="2:4" ht="12.75" hidden="1" x14ac:dyDescent="0.2">
      <c r="B255" s="149"/>
      <c r="C255" s="149"/>
      <c r="D255" s="149"/>
    </row>
    <row r="256" spans="2:4" ht="12.75" hidden="1" x14ac:dyDescent="0.2">
      <c r="B256" s="149"/>
      <c r="C256" s="149"/>
      <c r="D256" s="149"/>
    </row>
    <row r="257" spans="2:4" ht="12.75" hidden="1" x14ac:dyDescent="0.2">
      <c r="B257" s="149"/>
      <c r="C257" s="149"/>
      <c r="D257" s="149"/>
    </row>
    <row r="258" spans="2:4" ht="12.75" hidden="1" x14ac:dyDescent="0.2">
      <c r="B258" s="149"/>
      <c r="C258" s="149"/>
      <c r="D258" s="149"/>
    </row>
    <row r="259" spans="2:4" ht="12.75" hidden="1" x14ac:dyDescent="0.2">
      <c r="B259" s="149"/>
      <c r="C259" s="149"/>
      <c r="D259" s="149"/>
    </row>
    <row r="260" spans="2:4" ht="12.75" hidden="1" x14ac:dyDescent="0.2">
      <c r="B260" s="149"/>
      <c r="C260" s="149"/>
      <c r="D260" s="149"/>
    </row>
    <row r="261" spans="2:4" ht="12.75" hidden="1" x14ac:dyDescent="0.2">
      <c r="B261" s="149"/>
      <c r="C261" s="149"/>
      <c r="D261" s="149"/>
    </row>
    <row r="262" spans="2:4" ht="12.75" hidden="1" x14ac:dyDescent="0.2">
      <c r="B262" s="149"/>
      <c r="C262" s="149"/>
      <c r="D262" s="149"/>
    </row>
    <row r="263" spans="2:4" ht="12.75" hidden="1" x14ac:dyDescent="0.2">
      <c r="B263" s="149"/>
      <c r="C263" s="149"/>
      <c r="D263" s="149"/>
    </row>
    <row r="264" spans="2:4" ht="12.75" hidden="1" x14ac:dyDescent="0.2">
      <c r="B264" s="149"/>
      <c r="C264" s="149"/>
      <c r="D264" s="149"/>
    </row>
    <row r="265" spans="2:4" ht="12.75" hidden="1" x14ac:dyDescent="0.2">
      <c r="B265" s="149"/>
      <c r="C265" s="149"/>
      <c r="D265" s="149"/>
    </row>
    <row r="266" spans="2:4" ht="12.75" hidden="1" x14ac:dyDescent="0.2">
      <c r="B266" s="149"/>
      <c r="C266" s="149"/>
      <c r="D266" s="149"/>
    </row>
    <row r="267" spans="2:4" ht="12.75" hidden="1" x14ac:dyDescent="0.2">
      <c r="B267" s="149"/>
      <c r="C267" s="149"/>
      <c r="D267" s="149"/>
    </row>
    <row r="268" spans="2:4" ht="12.75" hidden="1" x14ac:dyDescent="0.2">
      <c r="B268" s="149"/>
      <c r="C268" s="149"/>
      <c r="D268" s="149"/>
    </row>
    <row r="269" spans="2:4" ht="12.75" hidden="1" x14ac:dyDescent="0.2">
      <c r="B269" s="149"/>
      <c r="C269" s="149"/>
      <c r="D269" s="149"/>
    </row>
    <row r="270" spans="2:4" ht="12.75" hidden="1" x14ac:dyDescent="0.2">
      <c r="B270" s="149"/>
      <c r="C270" s="149"/>
      <c r="D270" s="149"/>
    </row>
    <row r="271" spans="2:4" ht="12.75" hidden="1" x14ac:dyDescent="0.2">
      <c r="B271" s="149"/>
      <c r="C271" s="149"/>
      <c r="D271" s="149"/>
    </row>
    <row r="272" spans="2:4" ht="12.75" hidden="1" x14ac:dyDescent="0.2">
      <c r="B272" s="149"/>
      <c r="C272" s="149"/>
      <c r="D272" s="149"/>
    </row>
    <row r="273" spans="2:4" ht="12.75" hidden="1" x14ac:dyDescent="0.2">
      <c r="B273" s="149"/>
      <c r="C273" s="149"/>
      <c r="D273" s="149"/>
    </row>
    <row r="274" spans="2:4" ht="12.75" hidden="1" x14ac:dyDescent="0.2">
      <c r="B274" s="149"/>
      <c r="C274" s="149"/>
      <c r="D274" s="149"/>
    </row>
    <row r="275" spans="2:4" ht="12.75" hidden="1" x14ac:dyDescent="0.2">
      <c r="B275" s="149"/>
      <c r="C275" s="149"/>
      <c r="D275" s="149"/>
    </row>
    <row r="276" spans="2:4" ht="12.75" hidden="1" x14ac:dyDescent="0.2">
      <c r="B276" s="149"/>
      <c r="C276" s="149"/>
      <c r="D276" s="149"/>
    </row>
    <row r="277" spans="2:4" ht="12.75" hidden="1" x14ac:dyDescent="0.2">
      <c r="B277" s="149"/>
      <c r="C277" s="149"/>
      <c r="D277" s="149"/>
    </row>
    <row r="278" spans="2:4" ht="12.75" hidden="1" x14ac:dyDescent="0.2">
      <c r="B278" s="149"/>
      <c r="C278" s="149"/>
      <c r="D278" s="149"/>
    </row>
    <row r="279" spans="2:4" ht="12.75" hidden="1" x14ac:dyDescent="0.2">
      <c r="B279" s="149"/>
      <c r="C279" s="149"/>
      <c r="D279" s="149"/>
    </row>
    <row r="280" spans="2:4" ht="12.75" hidden="1" x14ac:dyDescent="0.2">
      <c r="B280" s="149"/>
      <c r="C280" s="149"/>
      <c r="D280" s="149"/>
    </row>
    <row r="281" spans="2:4" ht="12.75" hidden="1" x14ac:dyDescent="0.2">
      <c r="B281" s="149"/>
      <c r="C281" s="149"/>
      <c r="D281" s="149"/>
    </row>
    <row r="282" spans="2:4" ht="12.75" hidden="1" x14ac:dyDescent="0.2">
      <c r="B282" s="149"/>
      <c r="C282" s="149"/>
      <c r="D282" s="149"/>
    </row>
    <row r="283" spans="2:4" ht="12.75" hidden="1" x14ac:dyDescent="0.2">
      <c r="B283" s="149"/>
      <c r="C283" s="149"/>
      <c r="D283" s="149"/>
    </row>
    <row r="284" spans="2:4" ht="12.75" hidden="1" x14ac:dyDescent="0.2">
      <c r="B284" s="149"/>
      <c r="C284" s="149"/>
      <c r="D284" s="149"/>
    </row>
    <row r="285" spans="2:4" ht="12.75" hidden="1" x14ac:dyDescent="0.2">
      <c r="B285" s="149"/>
      <c r="C285" s="149"/>
      <c r="D285" s="149"/>
    </row>
    <row r="286" spans="2:4" ht="12.75" hidden="1" x14ac:dyDescent="0.2">
      <c r="B286" s="149"/>
      <c r="C286" s="149"/>
      <c r="D286" s="149"/>
    </row>
    <row r="287" spans="2:4" ht="12.75" hidden="1" x14ac:dyDescent="0.2">
      <c r="B287" s="149"/>
      <c r="C287" s="149"/>
      <c r="D287" s="149"/>
    </row>
    <row r="288" spans="2:4" ht="12.75" hidden="1" x14ac:dyDescent="0.2">
      <c r="B288" s="149"/>
      <c r="C288" s="149"/>
      <c r="D288" s="149"/>
    </row>
    <row r="289" spans="2:4" ht="12.75" hidden="1" x14ac:dyDescent="0.2">
      <c r="B289" s="149"/>
      <c r="C289" s="149"/>
      <c r="D289" s="149"/>
    </row>
    <row r="290" spans="2:4" ht="12.75" hidden="1" x14ac:dyDescent="0.2">
      <c r="B290" s="149"/>
      <c r="C290" s="149"/>
      <c r="D290" s="149"/>
    </row>
    <row r="291" spans="2:4" ht="12.75" hidden="1" x14ac:dyDescent="0.2">
      <c r="B291" s="149"/>
      <c r="C291" s="149"/>
      <c r="D291" s="149"/>
    </row>
    <row r="292" spans="2:4" ht="12.75" hidden="1" x14ac:dyDescent="0.2">
      <c r="B292" s="149"/>
      <c r="C292" s="149"/>
      <c r="D292" s="149"/>
    </row>
    <row r="293" spans="2:4" ht="12.75" hidden="1" x14ac:dyDescent="0.2">
      <c r="B293" s="149"/>
      <c r="C293" s="149"/>
      <c r="D293" s="149"/>
    </row>
    <row r="294" spans="2:4" ht="12.75" hidden="1" x14ac:dyDescent="0.2">
      <c r="B294" s="149"/>
      <c r="C294" s="149"/>
      <c r="D294" s="149"/>
    </row>
    <row r="295" spans="2:4" ht="12.75" hidden="1" x14ac:dyDescent="0.2">
      <c r="B295" s="149"/>
      <c r="C295" s="149"/>
      <c r="D295" s="149"/>
    </row>
    <row r="296" spans="2:4" ht="12.75" hidden="1" x14ac:dyDescent="0.2">
      <c r="B296" s="149"/>
      <c r="C296" s="149"/>
      <c r="D296" s="149"/>
    </row>
    <row r="297" spans="2:4" ht="12.75" hidden="1" x14ac:dyDescent="0.2">
      <c r="B297" s="149"/>
      <c r="C297" s="149"/>
      <c r="D297" s="149"/>
    </row>
    <row r="298" spans="2:4" ht="12.75" hidden="1" x14ac:dyDescent="0.2">
      <c r="B298" s="149"/>
      <c r="C298" s="149"/>
      <c r="D298" s="149"/>
    </row>
    <row r="299" spans="2:4" ht="12.75" hidden="1" x14ac:dyDescent="0.2">
      <c r="B299" s="149"/>
      <c r="C299" s="149"/>
      <c r="D299" s="149"/>
    </row>
    <row r="300" spans="2:4" ht="12.75" hidden="1" x14ac:dyDescent="0.2">
      <c r="B300" s="149"/>
      <c r="C300" s="149"/>
      <c r="D300" s="149"/>
    </row>
    <row r="301" spans="2:4" ht="12.75" hidden="1" x14ac:dyDescent="0.2">
      <c r="B301" s="149"/>
      <c r="C301" s="149"/>
      <c r="D301" s="149"/>
    </row>
    <row r="302" spans="2:4" ht="12.75" hidden="1" x14ac:dyDescent="0.2">
      <c r="B302" s="149"/>
      <c r="C302" s="149"/>
      <c r="D302" s="149"/>
    </row>
    <row r="303" spans="2:4" ht="12.75" hidden="1" x14ac:dyDescent="0.2">
      <c r="B303" s="149"/>
      <c r="C303" s="149"/>
      <c r="D303" s="149"/>
    </row>
    <row r="304" spans="2:4" ht="12.75" hidden="1" x14ac:dyDescent="0.2">
      <c r="B304" s="149"/>
      <c r="C304" s="149"/>
      <c r="D304" s="149"/>
    </row>
    <row r="305" spans="2:4" ht="12.75" hidden="1" x14ac:dyDescent="0.2">
      <c r="B305" s="149"/>
      <c r="C305" s="149"/>
      <c r="D305" s="149"/>
    </row>
    <row r="306" spans="2:4" ht="12.75" hidden="1" x14ac:dyDescent="0.2">
      <c r="B306" s="149"/>
      <c r="C306" s="149"/>
      <c r="D306" s="149"/>
    </row>
    <row r="307" spans="2:4" ht="12.75" hidden="1" x14ac:dyDescent="0.2">
      <c r="B307" s="149"/>
      <c r="C307" s="149"/>
      <c r="D307" s="149"/>
    </row>
    <row r="308" spans="2:4" ht="12.75" hidden="1" x14ac:dyDescent="0.2">
      <c r="B308" s="149"/>
      <c r="C308" s="149"/>
      <c r="D308" s="149"/>
    </row>
    <row r="309" spans="2:4" ht="12.75" hidden="1" x14ac:dyDescent="0.2">
      <c r="B309" s="149"/>
      <c r="C309" s="149"/>
      <c r="D309" s="149"/>
    </row>
    <row r="310" spans="2:4" ht="12.75" hidden="1" x14ac:dyDescent="0.2">
      <c r="B310" s="149"/>
      <c r="C310" s="149"/>
      <c r="D310" s="149"/>
    </row>
    <row r="311" spans="2:4" ht="12.75" hidden="1" x14ac:dyDescent="0.2">
      <c r="B311" s="149"/>
      <c r="C311" s="149"/>
      <c r="D311" s="149"/>
    </row>
    <row r="312" spans="2:4" ht="12.75" hidden="1" x14ac:dyDescent="0.2">
      <c r="B312" s="149"/>
      <c r="C312" s="149"/>
      <c r="D312" s="149"/>
    </row>
    <row r="313" spans="2:4" ht="12.75" hidden="1" x14ac:dyDescent="0.2">
      <c r="B313" s="149"/>
      <c r="C313" s="149"/>
      <c r="D313" s="149"/>
    </row>
    <row r="314" spans="2:4" ht="12.75" hidden="1" x14ac:dyDescent="0.2">
      <c r="B314" s="149"/>
      <c r="C314" s="149"/>
      <c r="D314" s="149"/>
    </row>
    <row r="315" spans="2:4" ht="12.75" hidden="1" x14ac:dyDescent="0.2">
      <c r="B315" s="149"/>
      <c r="C315" s="149"/>
      <c r="D315" s="149"/>
    </row>
    <row r="316" spans="2:4" ht="12.75" hidden="1" x14ac:dyDescent="0.2">
      <c r="B316" s="149"/>
      <c r="C316" s="149"/>
      <c r="D316" s="149"/>
    </row>
    <row r="317" spans="2:4" ht="12.75" hidden="1" x14ac:dyDescent="0.2">
      <c r="B317" s="149"/>
      <c r="C317" s="149"/>
      <c r="D317" s="149"/>
    </row>
    <row r="318" spans="2:4" ht="12.75" hidden="1" x14ac:dyDescent="0.2">
      <c r="B318" s="149"/>
      <c r="C318" s="149"/>
      <c r="D318" s="149"/>
    </row>
    <row r="319" spans="2:4" ht="12.75" hidden="1" x14ac:dyDescent="0.2">
      <c r="B319" s="149"/>
      <c r="C319" s="149"/>
      <c r="D319" s="149"/>
    </row>
    <row r="320" spans="2:4" ht="12.75" hidden="1" x14ac:dyDescent="0.2">
      <c r="B320" s="149"/>
      <c r="C320" s="149"/>
      <c r="D320" s="149"/>
    </row>
    <row r="321" spans="2:4" ht="12.75" hidden="1" x14ac:dyDescent="0.2">
      <c r="B321" s="149"/>
      <c r="C321" s="149"/>
      <c r="D321" s="149"/>
    </row>
    <row r="322" spans="2:4" ht="12.75" hidden="1" x14ac:dyDescent="0.2">
      <c r="B322" s="149"/>
      <c r="C322" s="149"/>
      <c r="D322" s="149"/>
    </row>
    <row r="323" spans="2:4" ht="12.75" hidden="1" x14ac:dyDescent="0.2">
      <c r="B323" s="149"/>
      <c r="C323" s="149"/>
      <c r="D323" s="149"/>
    </row>
    <row r="324" spans="2:4" ht="12.75" hidden="1" x14ac:dyDescent="0.2">
      <c r="B324" s="149"/>
      <c r="C324" s="149"/>
      <c r="D324" s="149"/>
    </row>
    <row r="325" spans="2:4" ht="12.75" hidden="1" x14ac:dyDescent="0.2">
      <c r="B325" s="149"/>
      <c r="C325" s="149"/>
      <c r="D325" s="149"/>
    </row>
    <row r="326" spans="2:4" ht="12.75" hidden="1" x14ac:dyDescent="0.2">
      <c r="B326" s="149"/>
      <c r="C326" s="149"/>
      <c r="D326" s="149"/>
    </row>
    <row r="327" spans="2:4" ht="12.75" hidden="1" x14ac:dyDescent="0.2">
      <c r="B327" s="149"/>
      <c r="C327" s="149"/>
      <c r="D327" s="149"/>
    </row>
    <row r="328" spans="2:4" ht="12.75" hidden="1" x14ac:dyDescent="0.2">
      <c r="B328" s="149"/>
      <c r="C328" s="149"/>
      <c r="D328" s="149"/>
    </row>
    <row r="329" spans="2:4" ht="12.75" hidden="1" x14ac:dyDescent="0.2">
      <c r="B329" s="149"/>
      <c r="C329" s="149"/>
      <c r="D329" s="149"/>
    </row>
    <row r="330" spans="2:4" ht="12.75" hidden="1" x14ac:dyDescent="0.2">
      <c r="B330" s="149"/>
      <c r="C330" s="149"/>
      <c r="D330" s="149"/>
    </row>
    <row r="331" spans="2:4" ht="12.75" hidden="1" x14ac:dyDescent="0.2">
      <c r="B331" s="149"/>
      <c r="C331" s="149"/>
      <c r="D331" s="149"/>
    </row>
    <row r="332" spans="2:4" ht="12.75" hidden="1" x14ac:dyDescent="0.2">
      <c r="B332" s="149"/>
      <c r="C332" s="149"/>
      <c r="D332" s="149"/>
    </row>
    <row r="333" spans="2:4" ht="12.75" hidden="1" x14ac:dyDescent="0.2">
      <c r="B333" s="149"/>
      <c r="C333" s="149"/>
      <c r="D333" s="149"/>
    </row>
    <row r="334" spans="2:4" ht="12.75" hidden="1" x14ac:dyDescent="0.2">
      <c r="B334" s="149"/>
      <c r="C334" s="149"/>
      <c r="D334" s="149"/>
    </row>
    <row r="335" spans="2:4" ht="12.75" hidden="1" x14ac:dyDescent="0.2">
      <c r="B335" s="149"/>
      <c r="C335" s="149"/>
      <c r="D335" s="149"/>
    </row>
    <row r="336" spans="2:4" ht="12.75" hidden="1" x14ac:dyDescent="0.2">
      <c r="B336" s="149"/>
      <c r="C336" s="149"/>
      <c r="D336" s="149"/>
    </row>
    <row r="337" spans="2:4" ht="12.75" hidden="1" x14ac:dyDescent="0.2">
      <c r="B337" s="149"/>
      <c r="C337" s="149"/>
      <c r="D337" s="149"/>
    </row>
    <row r="338" spans="2:4" ht="12.75" hidden="1" x14ac:dyDescent="0.2">
      <c r="B338" s="149"/>
      <c r="C338" s="149"/>
      <c r="D338" s="149"/>
    </row>
    <row r="339" spans="2:4" ht="12.75" hidden="1" x14ac:dyDescent="0.2">
      <c r="B339" s="149"/>
      <c r="C339" s="149"/>
      <c r="D339" s="149"/>
    </row>
    <row r="340" spans="2:4" ht="12.75" hidden="1" x14ac:dyDescent="0.2">
      <c r="B340" s="149"/>
      <c r="C340" s="149"/>
      <c r="D340" s="149"/>
    </row>
    <row r="341" spans="2:4" ht="12.75" hidden="1" x14ac:dyDescent="0.2">
      <c r="B341" s="149"/>
      <c r="C341" s="149"/>
      <c r="D341" s="149"/>
    </row>
    <row r="342" spans="2:4" ht="12.75" hidden="1" x14ac:dyDescent="0.2">
      <c r="B342" s="149"/>
      <c r="C342" s="149"/>
      <c r="D342" s="149"/>
    </row>
    <row r="343" spans="2:4" ht="12.75" hidden="1" x14ac:dyDescent="0.2">
      <c r="B343" s="149"/>
      <c r="C343" s="149"/>
      <c r="D343" s="149"/>
    </row>
    <row r="344" spans="2:4" ht="12.75" hidden="1" x14ac:dyDescent="0.2">
      <c r="B344" s="149"/>
      <c r="C344" s="149"/>
      <c r="D344" s="149"/>
    </row>
    <row r="345" spans="2:4" ht="12.75" hidden="1" x14ac:dyDescent="0.2">
      <c r="B345" s="149"/>
      <c r="C345" s="149"/>
      <c r="D345" s="149"/>
    </row>
    <row r="346" spans="2:4" ht="12.75" hidden="1" x14ac:dyDescent="0.2">
      <c r="B346" s="149"/>
      <c r="C346" s="149"/>
      <c r="D346" s="149"/>
    </row>
    <row r="347" spans="2:4" ht="12.75" hidden="1" x14ac:dyDescent="0.2">
      <c r="B347" s="149"/>
      <c r="C347" s="149"/>
      <c r="D347" s="149"/>
    </row>
    <row r="348" spans="2:4" ht="12.75" hidden="1" x14ac:dyDescent="0.2">
      <c r="B348" s="149"/>
      <c r="C348" s="149"/>
      <c r="D348" s="149"/>
    </row>
    <row r="349" spans="2:4" ht="12.75" hidden="1" x14ac:dyDescent="0.2">
      <c r="B349" s="149"/>
      <c r="C349" s="149"/>
      <c r="D349" s="149"/>
    </row>
    <row r="350" spans="2:4" ht="12.75" hidden="1" x14ac:dyDescent="0.2">
      <c r="B350" s="149"/>
      <c r="C350" s="149"/>
      <c r="D350" s="149"/>
    </row>
    <row r="351" spans="2:4" ht="12.75" hidden="1" x14ac:dyDescent="0.2">
      <c r="B351" s="149"/>
      <c r="C351" s="149"/>
      <c r="D351" s="149"/>
    </row>
    <row r="352" spans="2:4" ht="12.75" hidden="1" x14ac:dyDescent="0.2">
      <c r="B352" s="149"/>
      <c r="C352" s="149"/>
      <c r="D352" s="149"/>
    </row>
    <row r="353" spans="2:4" ht="12.75" hidden="1" x14ac:dyDescent="0.2">
      <c r="B353" s="149"/>
      <c r="C353" s="149"/>
      <c r="D353" s="149"/>
    </row>
    <row r="354" spans="2:4" ht="12.75" hidden="1" x14ac:dyDescent="0.2">
      <c r="B354" s="149"/>
      <c r="C354" s="149"/>
      <c r="D354" s="149"/>
    </row>
    <row r="355" spans="2:4" ht="12.75" hidden="1" x14ac:dyDescent="0.2">
      <c r="B355" s="149"/>
      <c r="C355" s="149"/>
      <c r="D355" s="149"/>
    </row>
    <row r="356" spans="2:4" ht="12.75" hidden="1" x14ac:dyDescent="0.2">
      <c r="B356" s="149"/>
      <c r="C356" s="149"/>
      <c r="D356" s="149"/>
    </row>
    <row r="357" spans="2:4" ht="12.75" hidden="1" x14ac:dyDescent="0.2">
      <c r="B357" s="149"/>
      <c r="C357" s="149"/>
      <c r="D357" s="149"/>
    </row>
    <row r="358" spans="2:4" ht="12.75" hidden="1" x14ac:dyDescent="0.2">
      <c r="B358" s="149"/>
      <c r="C358" s="149"/>
      <c r="D358" s="149"/>
    </row>
    <row r="359" spans="2:4" ht="12.75" hidden="1" x14ac:dyDescent="0.2">
      <c r="B359" s="149"/>
      <c r="C359" s="149"/>
      <c r="D359" s="149"/>
    </row>
    <row r="360" spans="2:4" ht="12.75" hidden="1" x14ac:dyDescent="0.2">
      <c r="B360" s="149"/>
      <c r="C360" s="149"/>
      <c r="D360" s="149"/>
    </row>
    <row r="361" spans="2:4" ht="12.75" hidden="1" x14ac:dyDescent="0.2">
      <c r="B361" s="149"/>
      <c r="C361" s="149"/>
      <c r="D361" s="149"/>
    </row>
    <row r="362" spans="2:4" ht="12.75" hidden="1" x14ac:dyDescent="0.2">
      <c r="B362" s="149"/>
      <c r="C362" s="149"/>
      <c r="D362" s="149"/>
    </row>
    <row r="363" spans="2:4" ht="12.75" hidden="1" x14ac:dyDescent="0.2">
      <c r="B363" s="149"/>
      <c r="C363" s="149"/>
      <c r="D363" s="149"/>
    </row>
    <row r="364" spans="2:4" ht="12.75" hidden="1" x14ac:dyDescent="0.2">
      <c r="B364" s="149"/>
      <c r="C364" s="149"/>
      <c r="D364" s="149"/>
    </row>
    <row r="365" spans="2:4" ht="12.75" hidden="1" x14ac:dyDescent="0.2">
      <c r="B365" s="149"/>
      <c r="C365" s="149"/>
      <c r="D365" s="149"/>
    </row>
    <row r="366" spans="2:4" ht="12.75" hidden="1" x14ac:dyDescent="0.2">
      <c r="B366" s="149"/>
      <c r="C366" s="149"/>
      <c r="D366" s="149"/>
    </row>
    <row r="367" spans="2:4" ht="12.75" hidden="1" x14ac:dyDescent="0.2">
      <c r="B367" s="149"/>
      <c r="C367" s="149"/>
      <c r="D367" s="149"/>
    </row>
    <row r="368" spans="2:4" ht="12.75" hidden="1" x14ac:dyDescent="0.2">
      <c r="B368" s="149"/>
      <c r="C368" s="149"/>
      <c r="D368" s="149"/>
    </row>
    <row r="369" spans="2:4" ht="12.75" hidden="1" x14ac:dyDescent="0.2">
      <c r="B369" s="149"/>
      <c r="C369" s="149"/>
      <c r="D369" s="149"/>
    </row>
    <row r="370" spans="2:4" ht="12.75" hidden="1" x14ac:dyDescent="0.2">
      <c r="B370" s="149"/>
      <c r="C370" s="149"/>
      <c r="D370" s="149"/>
    </row>
    <row r="371" spans="2:4" ht="12.75" hidden="1" x14ac:dyDescent="0.2">
      <c r="B371" s="149"/>
      <c r="C371" s="149"/>
      <c r="D371" s="149"/>
    </row>
    <row r="372" spans="2:4" ht="12.75" hidden="1" x14ac:dyDescent="0.2">
      <c r="B372" s="149"/>
      <c r="C372" s="149"/>
      <c r="D372" s="149"/>
    </row>
    <row r="373" spans="2:4" ht="12.75" hidden="1" x14ac:dyDescent="0.2">
      <c r="B373" s="149"/>
      <c r="C373" s="149"/>
      <c r="D373" s="149"/>
    </row>
    <row r="374" spans="2:4" ht="12.75" hidden="1" x14ac:dyDescent="0.2">
      <c r="B374" s="149"/>
      <c r="C374" s="149"/>
      <c r="D374" s="149"/>
    </row>
    <row r="375" spans="2:4" ht="12.75" hidden="1" x14ac:dyDescent="0.2">
      <c r="B375" s="149"/>
      <c r="C375" s="149"/>
      <c r="D375" s="149"/>
    </row>
    <row r="376" spans="2:4" ht="12.75" hidden="1" x14ac:dyDescent="0.2">
      <c r="B376" s="149"/>
      <c r="C376" s="149"/>
      <c r="D376" s="149"/>
    </row>
    <row r="377" spans="2:4" ht="12.75" hidden="1" x14ac:dyDescent="0.2">
      <c r="B377" s="149"/>
      <c r="C377" s="149"/>
      <c r="D377" s="149"/>
    </row>
    <row r="378" spans="2:4" ht="12.75" hidden="1" x14ac:dyDescent="0.2">
      <c r="B378" s="149"/>
      <c r="C378" s="149"/>
      <c r="D378" s="149"/>
    </row>
    <row r="379" spans="2:4" ht="12.75" hidden="1" x14ac:dyDescent="0.2">
      <c r="B379" s="149"/>
      <c r="C379" s="149"/>
      <c r="D379" s="149"/>
    </row>
    <row r="380" spans="2:4" ht="12.75" hidden="1" x14ac:dyDescent="0.2">
      <c r="B380" s="149"/>
      <c r="C380" s="149"/>
      <c r="D380" s="149"/>
    </row>
    <row r="381" spans="2:4" ht="12.75" hidden="1" x14ac:dyDescent="0.2">
      <c r="B381" s="149"/>
      <c r="C381" s="149"/>
      <c r="D381" s="149"/>
    </row>
    <row r="382" spans="2:4" ht="12.75" hidden="1" x14ac:dyDescent="0.2">
      <c r="B382" s="149"/>
      <c r="C382" s="149"/>
      <c r="D382" s="149"/>
    </row>
    <row r="383" spans="2:4" ht="12.75" hidden="1" x14ac:dyDescent="0.2">
      <c r="B383" s="149"/>
      <c r="C383" s="149"/>
      <c r="D383" s="149"/>
    </row>
    <row r="384" spans="2:4" ht="12.75" hidden="1" x14ac:dyDescent="0.2">
      <c r="B384" s="149"/>
      <c r="C384" s="149"/>
      <c r="D384" s="149"/>
    </row>
    <row r="385" spans="2:4" ht="12.75" hidden="1" x14ac:dyDescent="0.2">
      <c r="B385" s="149"/>
      <c r="C385" s="149"/>
      <c r="D385" s="149"/>
    </row>
    <row r="386" spans="2:4" ht="12.75" hidden="1" x14ac:dyDescent="0.2">
      <c r="B386" s="149"/>
      <c r="C386" s="149"/>
      <c r="D386" s="149"/>
    </row>
    <row r="387" spans="2:4" ht="12.75" hidden="1" x14ac:dyDescent="0.2">
      <c r="B387" s="149"/>
      <c r="C387" s="149"/>
      <c r="D387" s="149"/>
    </row>
    <row r="388" spans="2:4" ht="12.75" hidden="1" x14ac:dyDescent="0.2">
      <c r="B388" s="149"/>
      <c r="C388" s="149"/>
      <c r="D388" s="149"/>
    </row>
    <row r="389" spans="2:4" ht="12.75" hidden="1" x14ac:dyDescent="0.2">
      <c r="B389" s="149"/>
      <c r="C389" s="149"/>
      <c r="D389" s="149"/>
    </row>
    <row r="390" spans="2:4" ht="12.75" hidden="1" x14ac:dyDescent="0.2">
      <c r="B390" s="149"/>
      <c r="C390" s="149"/>
      <c r="D390" s="149"/>
    </row>
    <row r="391" spans="2:4" ht="12.75" hidden="1" x14ac:dyDescent="0.2">
      <c r="B391" s="149"/>
      <c r="C391" s="149"/>
      <c r="D391" s="149"/>
    </row>
    <row r="392" spans="2:4" ht="12.75" hidden="1" x14ac:dyDescent="0.2">
      <c r="B392" s="149"/>
      <c r="C392" s="149"/>
      <c r="D392" s="149"/>
    </row>
    <row r="393" spans="2:4" ht="12.75" hidden="1" x14ac:dyDescent="0.2">
      <c r="B393" s="149"/>
      <c r="C393" s="149"/>
      <c r="D393" s="149"/>
    </row>
    <row r="394" spans="2:4" ht="12.75" hidden="1" x14ac:dyDescent="0.2">
      <c r="B394" s="149"/>
      <c r="C394" s="149"/>
      <c r="D394" s="149"/>
    </row>
    <row r="395" spans="2:4" ht="12.75" hidden="1" x14ac:dyDescent="0.2">
      <c r="B395" s="149"/>
      <c r="C395" s="149"/>
      <c r="D395" s="149"/>
    </row>
    <row r="396" spans="2:4" ht="12.75" hidden="1" x14ac:dyDescent="0.2">
      <c r="B396" s="149"/>
      <c r="C396" s="149"/>
      <c r="D396" s="149"/>
    </row>
    <row r="397" spans="2:4" ht="12.75" hidden="1" x14ac:dyDescent="0.2">
      <c r="B397" s="149"/>
      <c r="C397" s="149"/>
      <c r="D397" s="149"/>
    </row>
    <row r="398" spans="2:4" ht="12.75" hidden="1" x14ac:dyDescent="0.2">
      <c r="B398" s="149"/>
      <c r="C398" s="149"/>
      <c r="D398" s="149"/>
    </row>
    <row r="399" spans="2:4" ht="12.75" hidden="1" x14ac:dyDescent="0.2">
      <c r="B399" s="149"/>
      <c r="C399" s="149"/>
      <c r="D399" s="149"/>
    </row>
    <row r="400" spans="2:4" ht="12.75" hidden="1" x14ac:dyDescent="0.2">
      <c r="B400" s="149"/>
      <c r="C400" s="149"/>
      <c r="D400" s="149"/>
    </row>
    <row r="401" spans="2:4" ht="12.75" hidden="1" x14ac:dyDescent="0.2">
      <c r="B401" s="149"/>
      <c r="C401" s="149"/>
      <c r="D401" s="149"/>
    </row>
    <row r="402" spans="2:4" ht="12.75" hidden="1" x14ac:dyDescent="0.2">
      <c r="B402" s="149"/>
      <c r="C402" s="149"/>
      <c r="D402" s="149"/>
    </row>
    <row r="403" spans="2:4" ht="12.75" hidden="1" x14ac:dyDescent="0.2">
      <c r="B403" s="149"/>
      <c r="C403" s="149"/>
      <c r="D403" s="149"/>
    </row>
    <row r="404" spans="2:4" ht="12.75" hidden="1" x14ac:dyDescent="0.2">
      <c r="B404" s="149"/>
      <c r="C404" s="149"/>
      <c r="D404" s="149"/>
    </row>
    <row r="405" spans="2:4" ht="12.75" hidden="1" x14ac:dyDescent="0.2">
      <c r="B405" s="149"/>
      <c r="C405" s="149"/>
      <c r="D405" s="149"/>
    </row>
    <row r="406" spans="2:4" ht="12.75" hidden="1" x14ac:dyDescent="0.2">
      <c r="B406" s="149"/>
      <c r="C406" s="149"/>
      <c r="D406" s="149"/>
    </row>
    <row r="407" spans="2:4" ht="12.75" hidden="1" x14ac:dyDescent="0.2">
      <c r="B407" s="149"/>
      <c r="C407" s="149"/>
      <c r="D407" s="149"/>
    </row>
    <row r="408" spans="2:4" ht="12.75" hidden="1" x14ac:dyDescent="0.2">
      <c r="B408" s="149"/>
      <c r="C408" s="149"/>
      <c r="D408" s="149"/>
    </row>
    <row r="409" spans="2:4" ht="12.75" hidden="1" x14ac:dyDescent="0.2">
      <c r="B409" s="149"/>
      <c r="C409" s="149"/>
      <c r="D409" s="149"/>
    </row>
    <row r="410" spans="2:4" ht="12.75" hidden="1" x14ac:dyDescent="0.2">
      <c r="B410" s="149"/>
      <c r="C410" s="149"/>
      <c r="D410" s="149"/>
    </row>
    <row r="411" spans="2:4" ht="12.75" hidden="1" x14ac:dyDescent="0.2">
      <c r="B411" s="149"/>
      <c r="C411" s="149"/>
      <c r="D411" s="149"/>
    </row>
    <row r="412" spans="2:4" ht="12.75" hidden="1" x14ac:dyDescent="0.2">
      <c r="B412" s="149"/>
      <c r="C412" s="149"/>
      <c r="D412" s="149"/>
    </row>
    <row r="413" spans="2:4" ht="12.75" hidden="1" x14ac:dyDescent="0.2">
      <c r="B413" s="149"/>
      <c r="C413" s="149"/>
      <c r="D413" s="149"/>
    </row>
    <row r="414" spans="2:4" ht="12.75" hidden="1" x14ac:dyDescent="0.2">
      <c r="B414" s="149"/>
      <c r="C414" s="149"/>
      <c r="D414" s="149"/>
    </row>
    <row r="415" spans="2:4" ht="12.75" hidden="1" x14ac:dyDescent="0.2">
      <c r="B415" s="149"/>
      <c r="C415" s="149"/>
      <c r="D415" s="149"/>
    </row>
    <row r="416" spans="2:4" ht="12.75" hidden="1" x14ac:dyDescent="0.2">
      <c r="B416" s="149"/>
      <c r="C416" s="149"/>
      <c r="D416" s="149"/>
    </row>
    <row r="417" spans="2:4" ht="12.75" hidden="1" x14ac:dyDescent="0.2">
      <c r="B417" s="149"/>
      <c r="C417" s="149"/>
      <c r="D417" s="149"/>
    </row>
    <row r="418" spans="2:4" ht="12.75" hidden="1" x14ac:dyDescent="0.2">
      <c r="B418" s="149"/>
      <c r="C418" s="149"/>
      <c r="D418" s="149"/>
    </row>
    <row r="419" spans="2:4" ht="12.75" hidden="1" x14ac:dyDescent="0.2">
      <c r="B419" s="149"/>
      <c r="C419" s="149"/>
      <c r="D419" s="149"/>
    </row>
    <row r="420" spans="2:4" ht="12.75" hidden="1" x14ac:dyDescent="0.2">
      <c r="B420" s="149"/>
      <c r="C420" s="149"/>
      <c r="D420" s="149"/>
    </row>
    <row r="421" spans="2:4" ht="12.75" hidden="1" x14ac:dyDescent="0.2">
      <c r="B421" s="149"/>
      <c r="C421" s="149"/>
      <c r="D421" s="149"/>
    </row>
    <row r="422" spans="2:4" ht="12.75" hidden="1" x14ac:dyDescent="0.2">
      <c r="B422" s="149"/>
      <c r="C422" s="149"/>
      <c r="D422" s="149"/>
    </row>
    <row r="423" spans="2:4" ht="12.75" hidden="1" x14ac:dyDescent="0.2">
      <c r="B423" s="149"/>
      <c r="C423" s="149"/>
      <c r="D423" s="149"/>
    </row>
    <row r="424" spans="2:4" ht="12.75" hidden="1" x14ac:dyDescent="0.2">
      <c r="B424" s="149"/>
      <c r="C424" s="149"/>
      <c r="D424" s="149"/>
    </row>
    <row r="425" spans="2:4" ht="12.75" hidden="1" x14ac:dyDescent="0.2">
      <c r="B425" s="149"/>
      <c r="C425" s="149"/>
      <c r="D425" s="149"/>
    </row>
    <row r="426" spans="2:4" ht="12.75" hidden="1" x14ac:dyDescent="0.2">
      <c r="B426" s="149"/>
      <c r="C426" s="149"/>
      <c r="D426" s="149"/>
    </row>
    <row r="427" spans="2:4" ht="12.75" hidden="1" x14ac:dyDescent="0.2">
      <c r="B427" s="149"/>
      <c r="C427" s="149"/>
      <c r="D427" s="149"/>
    </row>
    <row r="428" spans="2:4" ht="12.75" hidden="1" x14ac:dyDescent="0.2">
      <c r="B428" s="149"/>
      <c r="C428" s="149"/>
      <c r="D428" s="149"/>
    </row>
    <row r="429" spans="2:4" ht="12.75" hidden="1" x14ac:dyDescent="0.2">
      <c r="B429" s="149"/>
      <c r="C429" s="149"/>
      <c r="D429" s="149"/>
    </row>
    <row r="430" spans="2:4" ht="12.75" hidden="1" x14ac:dyDescent="0.2">
      <c r="B430" s="149"/>
      <c r="C430" s="149"/>
      <c r="D430" s="149"/>
    </row>
    <row r="431" spans="2:4" ht="12.75" hidden="1" x14ac:dyDescent="0.2">
      <c r="B431" s="149"/>
      <c r="C431" s="149"/>
      <c r="D431" s="149"/>
    </row>
    <row r="432" spans="2:4" ht="12.75" hidden="1" x14ac:dyDescent="0.2">
      <c r="B432" s="149"/>
      <c r="C432" s="149"/>
      <c r="D432" s="149"/>
    </row>
    <row r="433" spans="2:4" ht="12.75" hidden="1" x14ac:dyDescent="0.2">
      <c r="B433" s="149"/>
      <c r="C433" s="149"/>
      <c r="D433" s="149"/>
    </row>
    <row r="434" spans="2:4" ht="12.75" hidden="1" x14ac:dyDescent="0.2">
      <c r="B434" s="149"/>
      <c r="C434" s="149"/>
      <c r="D434" s="149"/>
    </row>
    <row r="435" spans="2:4" ht="12.75" hidden="1" x14ac:dyDescent="0.2">
      <c r="B435" s="149"/>
      <c r="C435" s="149"/>
      <c r="D435" s="149"/>
    </row>
    <row r="436" spans="2:4" ht="12.75" hidden="1" x14ac:dyDescent="0.2">
      <c r="B436" s="149"/>
      <c r="C436" s="149"/>
      <c r="D436" s="149"/>
    </row>
    <row r="437" spans="2:4" ht="12.75" hidden="1" x14ac:dyDescent="0.2">
      <c r="B437" s="149"/>
      <c r="C437" s="149"/>
      <c r="D437" s="149"/>
    </row>
    <row r="438" spans="2:4" ht="12.75" hidden="1" x14ac:dyDescent="0.2">
      <c r="B438" s="149"/>
      <c r="C438" s="149"/>
      <c r="D438" s="149"/>
    </row>
    <row r="439" spans="2:4" ht="12.75" hidden="1" x14ac:dyDescent="0.2">
      <c r="B439" s="149"/>
      <c r="C439" s="149"/>
      <c r="D439" s="149"/>
    </row>
    <row r="440" spans="2:4" ht="12.75" hidden="1" x14ac:dyDescent="0.2">
      <c r="B440" s="149"/>
      <c r="C440" s="149"/>
      <c r="D440" s="149"/>
    </row>
    <row r="441" spans="2:4" ht="12.75" hidden="1" x14ac:dyDescent="0.2">
      <c r="B441" s="149"/>
      <c r="C441" s="149"/>
      <c r="D441" s="149"/>
    </row>
    <row r="442" spans="2:4" ht="12.75" hidden="1" x14ac:dyDescent="0.2">
      <c r="B442" s="149"/>
      <c r="C442" s="149"/>
      <c r="D442" s="149"/>
    </row>
    <row r="443" spans="2:4" ht="12.75" hidden="1" x14ac:dyDescent="0.2">
      <c r="B443" s="149"/>
      <c r="C443" s="149"/>
      <c r="D443" s="149"/>
    </row>
    <row r="444" spans="2:4" ht="12.75" hidden="1" x14ac:dyDescent="0.2">
      <c r="B444" s="149"/>
      <c r="C444" s="149"/>
      <c r="D444" s="149"/>
    </row>
    <row r="445" spans="2:4" ht="12.75" hidden="1" x14ac:dyDescent="0.2">
      <c r="B445" s="149"/>
      <c r="C445" s="149"/>
      <c r="D445" s="149"/>
    </row>
    <row r="446" spans="2:4" ht="12.75" hidden="1" x14ac:dyDescent="0.2">
      <c r="B446" s="149"/>
      <c r="C446" s="149"/>
      <c r="D446" s="149"/>
    </row>
    <row r="447" spans="2:4" ht="12.75" hidden="1" x14ac:dyDescent="0.2">
      <c r="B447" s="149"/>
      <c r="C447" s="149"/>
      <c r="D447" s="149"/>
    </row>
    <row r="448" spans="2:4" ht="12.75" hidden="1" x14ac:dyDescent="0.2">
      <c r="B448" s="149"/>
      <c r="C448" s="149"/>
      <c r="D448" s="149"/>
    </row>
    <row r="449" spans="2:4" ht="12.75" hidden="1" x14ac:dyDescent="0.2">
      <c r="B449" s="149"/>
      <c r="C449" s="149"/>
      <c r="D449" s="149"/>
    </row>
    <row r="450" spans="2:4" ht="12.75" hidden="1" x14ac:dyDescent="0.2">
      <c r="B450" s="149"/>
      <c r="C450" s="149"/>
      <c r="D450" s="149"/>
    </row>
    <row r="451" spans="2:4" ht="12.75" hidden="1" x14ac:dyDescent="0.2">
      <c r="B451" s="149"/>
      <c r="C451" s="149"/>
      <c r="D451" s="149"/>
    </row>
    <row r="452" spans="2:4" ht="12.75" hidden="1" x14ac:dyDescent="0.2">
      <c r="B452" s="149"/>
      <c r="C452" s="149"/>
      <c r="D452" s="149"/>
    </row>
    <row r="453" spans="2:4" ht="12.75" hidden="1" x14ac:dyDescent="0.2">
      <c r="B453" s="149"/>
      <c r="C453" s="149"/>
      <c r="D453" s="149"/>
    </row>
    <row r="454" spans="2:4" ht="12.75" hidden="1" x14ac:dyDescent="0.2">
      <c r="B454" s="149"/>
      <c r="C454" s="149"/>
      <c r="D454" s="149"/>
    </row>
    <row r="455" spans="2:4" ht="12.75" hidden="1" x14ac:dyDescent="0.2">
      <c r="B455" s="149"/>
      <c r="C455" s="149"/>
      <c r="D455" s="149"/>
    </row>
    <row r="456" spans="2:4" ht="12.75" hidden="1" x14ac:dyDescent="0.2">
      <c r="B456" s="149"/>
      <c r="C456" s="149"/>
      <c r="D456" s="149"/>
    </row>
    <row r="457" spans="2:4" ht="12.75" hidden="1" x14ac:dyDescent="0.2">
      <c r="B457" s="149"/>
      <c r="C457" s="149"/>
      <c r="D457" s="149"/>
    </row>
    <row r="458" spans="2:4" ht="12.75" hidden="1" x14ac:dyDescent="0.2">
      <c r="B458" s="149"/>
      <c r="C458" s="149"/>
      <c r="D458" s="149"/>
    </row>
    <row r="459" spans="2:4" ht="12.75" hidden="1" x14ac:dyDescent="0.2">
      <c r="B459" s="149"/>
      <c r="C459" s="149"/>
      <c r="D459" s="149"/>
    </row>
    <row r="460" spans="2:4" ht="12.75" hidden="1" x14ac:dyDescent="0.2">
      <c r="B460" s="149"/>
      <c r="C460" s="149"/>
      <c r="D460" s="149"/>
    </row>
    <row r="461" spans="2:4" ht="12.75" hidden="1" x14ac:dyDescent="0.2">
      <c r="B461" s="149"/>
      <c r="C461" s="149"/>
      <c r="D461" s="149"/>
    </row>
    <row r="462" spans="2:4" ht="12.75" hidden="1" x14ac:dyDescent="0.2">
      <c r="B462" s="149"/>
      <c r="C462" s="149"/>
      <c r="D462" s="149"/>
    </row>
    <row r="463" spans="2:4" ht="12.75" hidden="1" x14ac:dyDescent="0.2">
      <c r="B463" s="149"/>
      <c r="C463" s="149"/>
      <c r="D463" s="149"/>
    </row>
    <row r="464" spans="2:4" ht="12.75" hidden="1" x14ac:dyDescent="0.2">
      <c r="B464" s="149"/>
      <c r="C464" s="149"/>
      <c r="D464" s="149"/>
    </row>
    <row r="465" spans="2:4" ht="12.75" hidden="1" x14ac:dyDescent="0.2">
      <c r="B465" s="149"/>
      <c r="C465" s="149"/>
      <c r="D465" s="149"/>
    </row>
    <row r="466" spans="2:4" ht="12.75" hidden="1" x14ac:dyDescent="0.2">
      <c r="B466" s="149"/>
      <c r="C466" s="149"/>
      <c r="D466" s="149"/>
    </row>
    <row r="467" spans="2:4" ht="12.75" hidden="1" x14ac:dyDescent="0.2">
      <c r="B467" s="149"/>
      <c r="C467" s="149"/>
      <c r="D467" s="149"/>
    </row>
    <row r="468" spans="2:4" ht="12.75" hidden="1" x14ac:dyDescent="0.2">
      <c r="B468" s="149"/>
      <c r="C468" s="149"/>
      <c r="D468" s="149"/>
    </row>
    <row r="469" spans="2:4" ht="12.75" hidden="1" x14ac:dyDescent="0.2">
      <c r="B469" s="149"/>
      <c r="C469" s="149"/>
      <c r="D469" s="149"/>
    </row>
    <row r="470" spans="2:4" ht="12.75" hidden="1" x14ac:dyDescent="0.2">
      <c r="B470" s="149"/>
      <c r="C470" s="149"/>
      <c r="D470" s="149"/>
    </row>
    <row r="471" spans="2:4" ht="12.75" hidden="1" x14ac:dyDescent="0.2">
      <c r="B471" s="149"/>
      <c r="C471" s="149"/>
      <c r="D471" s="149"/>
    </row>
    <row r="472" spans="2:4" ht="12.75" hidden="1" x14ac:dyDescent="0.2">
      <c r="B472" s="149"/>
      <c r="C472" s="149"/>
      <c r="D472" s="149"/>
    </row>
    <row r="473" spans="2:4" ht="12.75" hidden="1" x14ac:dyDescent="0.2">
      <c r="B473" s="149"/>
      <c r="C473" s="149"/>
      <c r="D473" s="149"/>
    </row>
    <row r="474" spans="2:4" ht="12.75" hidden="1" x14ac:dyDescent="0.2">
      <c r="B474" s="149"/>
      <c r="C474" s="149"/>
      <c r="D474" s="149"/>
    </row>
    <row r="475" spans="2:4" ht="12.75" hidden="1" x14ac:dyDescent="0.2">
      <c r="B475" s="149"/>
      <c r="C475" s="149"/>
      <c r="D475" s="149"/>
    </row>
    <row r="476" spans="2:4" ht="12.75" hidden="1" x14ac:dyDescent="0.2">
      <c r="B476" s="149"/>
      <c r="C476" s="149"/>
      <c r="D476" s="149"/>
    </row>
    <row r="477" spans="2:4" ht="12.75" hidden="1" x14ac:dyDescent="0.2">
      <c r="B477" s="149"/>
      <c r="C477" s="149"/>
      <c r="D477" s="149"/>
    </row>
    <row r="478" spans="2:4" ht="12.75" hidden="1" x14ac:dyDescent="0.2">
      <c r="B478" s="149"/>
      <c r="C478" s="149"/>
      <c r="D478" s="149"/>
    </row>
    <row r="479" spans="2:4" ht="12.75" hidden="1" x14ac:dyDescent="0.2">
      <c r="B479" s="149"/>
      <c r="C479" s="149"/>
      <c r="D479" s="149"/>
    </row>
    <row r="480" spans="2:4" ht="12.75" hidden="1" x14ac:dyDescent="0.2">
      <c r="B480" s="149"/>
      <c r="C480" s="149"/>
      <c r="D480" s="149"/>
    </row>
    <row r="481" spans="2:4" ht="12.75" hidden="1" x14ac:dyDescent="0.2">
      <c r="B481" s="149"/>
      <c r="C481" s="149"/>
      <c r="D481" s="149"/>
    </row>
    <row r="482" spans="2:4" ht="12.75" hidden="1" x14ac:dyDescent="0.2">
      <c r="B482" s="149"/>
      <c r="C482" s="149"/>
      <c r="D482" s="149"/>
    </row>
    <row r="483" spans="2:4" ht="12.75" hidden="1" x14ac:dyDescent="0.2">
      <c r="B483" s="149"/>
      <c r="C483" s="149"/>
      <c r="D483" s="149"/>
    </row>
    <row r="484" spans="2:4" ht="12.75" hidden="1" x14ac:dyDescent="0.2">
      <c r="B484" s="149"/>
      <c r="C484" s="149"/>
      <c r="D484" s="149"/>
    </row>
    <row r="485" spans="2:4" ht="12.75" hidden="1" x14ac:dyDescent="0.2">
      <c r="B485" s="149"/>
      <c r="C485" s="149"/>
      <c r="D485" s="149"/>
    </row>
    <row r="486" spans="2:4" ht="12.75" hidden="1" x14ac:dyDescent="0.2">
      <c r="B486" s="149"/>
      <c r="C486" s="149"/>
      <c r="D486" s="149"/>
    </row>
    <row r="487" spans="2:4" ht="12.75" hidden="1" x14ac:dyDescent="0.2">
      <c r="B487" s="149"/>
      <c r="C487" s="149"/>
      <c r="D487" s="149"/>
    </row>
    <row r="488" spans="2:4" ht="12.75" hidden="1" x14ac:dyDescent="0.2">
      <c r="B488" s="149"/>
      <c r="C488" s="149"/>
      <c r="D488" s="149"/>
    </row>
    <row r="489" spans="2:4" ht="12.75" hidden="1" x14ac:dyDescent="0.2">
      <c r="B489" s="149"/>
      <c r="C489" s="149"/>
      <c r="D489" s="149"/>
    </row>
    <row r="490" spans="2:4" ht="12.75" hidden="1" x14ac:dyDescent="0.2">
      <c r="B490" s="149"/>
      <c r="C490" s="149"/>
      <c r="D490" s="149"/>
    </row>
    <row r="491" spans="2:4" ht="12.75" hidden="1" x14ac:dyDescent="0.2">
      <c r="B491" s="149"/>
      <c r="C491" s="149"/>
      <c r="D491" s="149"/>
    </row>
    <row r="492" spans="2:4" ht="12.75" hidden="1" x14ac:dyDescent="0.2">
      <c r="B492" s="149"/>
      <c r="C492" s="149"/>
      <c r="D492" s="149"/>
    </row>
    <row r="493" spans="2:4" ht="12.75" hidden="1" x14ac:dyDescent="0.2">
      <c r="B493" s="149"/>
      <c r="C493" s="149"/>
      <c r="D493" s="149"/>
    </row>
    <row r="494" spans="2:4" ht="12.75" hidden="1" x14ac:dyDescent="0.2">
      <c r="B494" s="149"/>
      <c r="C494" s="149"/>
      <c r="D494" s="149"/>
    </row>
    <row r="495" spans="2:4" ht="12.75" hidden="1" x14ac:dyDescent="0.2">
      <c r="B495" s="149"/>
      <c r="C495" s="149"/>
      <c r="D495" s="149"/>
    </row>
    <row r="496" spans="2:4" ht="12.75" hidden="1" x14ac:dyDescent="0.2">
      <c r="B496" s="149"/>
      <c r="C496" s="149"/>
      <c r="D496" s="149"/>
    </row>
    <row r="497" spans="2:4" ht="12.75" hidden="1" x14ac:dyDescent="0.2">
      <c r="B497" s="149"/>
      <c r="C497" s="149"/>
      <c r="D497" s="149"/>
    </row>
    <row r="498" spans="2:4" ht="12.75" hidden="1" x14ac:dyDescent="0.2">
      <c r="B498" s="149"/>
      <c r="C498" s="149"/>
      <c r="D498" s="149"/>
    </row>
    <row r="499" spans="2:4" ht="12.75" hidden="1" x14ac:dyDescent="0.2">
      <c r="B499" s="149"/>
      <c r="C499" s="149"/>
      <c r="D499" s="149"/>
    </row>
    <row r="500" spans="2:4" ht="12.75" hidden="1" x14ac:dyDescent="0.2">
      <c r="B500" s="149"/>
      <c r="C500" s="149"/>
      <c r="D500" s="149"/>
    </row>
    <row r="501" spans="2:4" ht="12.75" hidden="1" x14ac:dyDescent="0.2">
      <c r="B501" s="149"/>
      <c r="C501" s="149"/>
      <c r="D501" s="149"/>
    </row>
    <row r="502" spans="2:4" ht="12.75" hidden="1" x14ac:dyDescent="0.2">
      <c r="B502" s="149"/>
      <c r="C502" s="149"/>
      <c r="D502" s="149"/>
    </row>
    <row r="503" spans="2:4" ht="12.75" hidden="1" x14ac:dyDescent="0.2">
      <c r="B503" s="149"/>
      <c r="C503" s="149"/>
      <c r="D503" s="149"/>
    </row>
    <row r="504" spans="2:4" ht="12.75" hidden="1" x14ac:dyDescent="0.2">
      <c r="B504" s="149"/>
      <c r="C504" s="149"/>
      <c r="D504" s="149"/>
    </row>
    <row r="505" spans="2:4" ht="12.75" hidden="1" x14ac:dyDescent="0.2">
      <c r="B505" s="149"/>
      <c r="C505" s="149"/>
      <c r="D505" s="149"/>
    </row>
    <row r="506" spans="2:4" ht="12.75" hidden="1" x14ac:dyDescent="0.2">
      <c r="B506" s="149"/>
      <c r="C506" s="149"/>
      <c r="D506" s="149"/>
    </row>
    <row r="507" spans="2:4" ht="12.75" hidden="1" x14ac:dyDescent="0.2">
      <c r="B507" s="149"/>
      <c r="C507" s="149"/>
      <c r="D507" s="149"/>
    </row>
    <row r="508" spans="2:4" ht="12.75" hidden="1" x14ac:dyDescent="0.2">
      <c r="B508" s="149"/>
      <c r="C508" s="149"/>
      <c r="D508" s="149"/>
    </row>
    <row r="509" spans="2:4" ht="12.75" hidden="1" x14ac:dyDescent="0.2">
      <c r="B509" s="149"/>
      <c r="C509" s="149"/>
      <c r="D509" s="149"/>
    </row>
    <row r="510" spans="2:4" ht="12.75" hidden="1" x14ac:dyDescent="0.2">
      <c r="B510" s="149"/>
      <c r="C510" s="149"/>
      <c r="D510" s="149"/>
    </row>
    <row r="511" spans="2:4" ht="12.75" hidden="1" x14ac:dyDescent="0.2">
      <c r="B511" s="149"/>
      <c r="C511" s="149"/>
      <c r="D511" s="149"/>
    </row>
    <row r="512" spans="2:4" ht="12.75" hidden="1" x14ac:dyDescent="0.2">
      <c r="B512" s="149"/>
      <c r="C512" s="149"/>
      <c r="D512" s="149"/>
    </row>
    <row r="513" spans="2:4" ht="12.75" hidden="1" x14ac:dyDescent="0.2">
      <c r="B513" s="149"/>
      <c r="C513" s="149"/>
      <c r="D513" s="149"/>
    </row>
    <row r="514" spans="2:4" ht="12.75" hidden="1" x14ac:dyDescent="0.2">
      <c r="B514" s="149"/>
      <c r="C514" s="149"/>
      <c r="D514" s="149"/>
    </row>
    <row r="515" spans="2:4" ht="12.75" hidden="1" x14ac:dyDescent="0.2">
      <c r="B515" s="149"/>
      <c r="C515" s="149"/>
      <c r="D515" s="149"/>
    </row>
    <row r="516" spans="2:4" ht="12.75" hidden="1" x14ac:dyDescent="0.2">
      <c r="B516" s="149"/>
      <c r="C516" s="149"/>
      <c r="D516" s="149"/>
    </row>
    <row r="517" spans="2:4" ht="12.75" hidden="1" x14ac:dyDescent="0.2">
      <c r="B517" s="149"/>
      <c r="C517" s="149"/>
      <c r="D517" s="149"/>
    </row>
    <row r="518" spans="2:4" ht="12.75" hidden="1" x14ac:dyDescent="0.2">
      <c r="B518" s="149"/>
      <c r="C518" s="149"/>
      <c r="D518" s="149"/>
    </row>
    <row r="519" spans="2:4" ht="12.75" hidden="1" x14ac:dyDescent="0.2">
      <c r="B519" s="149"/>
      <c r="C519" s="149"/>
      <c r="D519" s="149"/>
    </row>
    <row r="520" spans="2:4" ht="12.75" hidden="1" x14ac:dyDescent="0.2">
      <c r="B520" s="149"/>
      <c r="C520" s="149"/>
      <c r="D520" s="149"/>
    </row>
    <row r="521" spans="2:4" ht="12.75" hidden="1" x14ac:dyDescent="0.2">
      <c r="B521" s="149"/>
      <c r="C521" s="149"/>
      <c r="D521" s="149"/>
    </row>
    <row r="522" spans="2:4" ht="12.75" hidden="1" x14ac:dyDescent="0.2">
      <c r="B522" s="149"/>
      <c r="C522" s="149"/>
      <c r="D522" s="149"/>
    </row>
    <row r="523" spans="2:4" ht="12.75" hidden="1" x14ac:dyDescent="0.2">
      <c r="B523" s="149"/>
      <c r="C523" s="149"/>
      <c r="D523" s="149"/>
    </row>
    <row r="524" spans="2:4" ht="12.75" hidden="1" x14ac:dyDescent="0.2">
      <c r="B524" s="149"/>
      <c r="C524" s="149"/>
      <c r="D524" s="149"/>
    </row>
    <row r="525" spans="2:4" ht="12.75" hidden="1" x14ac:dyDescent="0.2">
      <c r="B525" s="149"/>
      <c r="C525" s="149"/>
      <c r="D525" s="149"/>
    </row>
    <row r="526" spans="2:4" ht="12.75" hidden="1" x14ac:dyDescent="0.2">
      <c r="B526" s="149"/>
      <c r="C526" s="149"/>
      <c r="D526" s="149"/>
    </row>
    <row r="527" spans="2:4" ht="12.75" hidden="1" x14ac:dyDescent="0.2">
      <c r="B527" s="149"/>
      <c r="C527" s="149"/>
      <c r="D527" s="149"/>
    </row>
    <row r="528" spans="2:4" ht="12.75" hidden="1" x14ac:dyDescent="0.2">
      <c r="B528" s="149"/>
      <c r="C528" s="149"/>
      <c r="D528" s="149"/>
    </row>
    <row r="529" spans="2:4" ht="12.75" hidden="1" x14ac:dyDescent="0.2">
      <c r="B529" s="149"/>
      <c r="C529" s="149"/>
      <c r="D529" s="149"/>
    </row>
    <row r="530" spans="2:4" ht="12.75" hidden="1" x14ac:dyDescent="0.2">
      <c r="B530" s="149"/>
      <c r="C530" s="149"/>
      <c r="D530" s="149"/>
    </row>
    <row r="531" spans="2:4" ht="12.75" hidden="1" x14ac:dyDescent="0.2">
      <c r="B531" s="149"/>
      <c r="C531" s="149"/>
      <c r="D531" s="149"/>
    </row>
    <row r="532" spans="2:4" ht="12.75" hidden="1" x14ac:dyDescent="0.2">
      <c r="B532" s="149"/>
      <c r="C532" s="149"/>
      <c r="D532" s="149"/>
    </row>
    <row r="533" spans="2:4" ht="12.75" hidden="1" x14ac:dyDescent="0.2">
      <c r="B533" s="149"/>
      <c r="C533" s="149"/>
      <c r="D533" s="149"/>
    </row>
    <row r="534" spans="2:4" ht="12.75" hidden="1" x14ac:dyDescent="0.2">
      <c r="B534" s="149"/>
      <c r="C534" s="149"/>
      <c r="D534" s="149"/>
    </row>
    <row r="535" spans="2:4" ht="12.75" hidden="1" x14ac:dyDescent="0.2">
      <c r="B535" s="149"/>
      <c r="C535" s="149"/>
      <c r="D535" s="149"/>
    </row>
    <row r="536" spans="2:4" ht="12.75" hidden="1" x14ac:dyDescent="0.2">
      <c r="B536" s="149"/>
      <c r="C536" s="149"/>
      <c r="D536" s="149"/>
    </row>
    <row r="537" spans="2:4" ht="12.75" hidden="1" x14ac:dyDescent="0.2">
      <c r="B537" s="149"/>
      <c r="C537" s="149"/>
      <c r="D537" s="149"/>
    </row>
    <row r="538" spans="2:4" ht="12.75" hidden="1" x14ac:dyDescent="0.2">
      <c r="B538" s="149"/>
      <c r="C538" s="149"/>
      <c r="D538" s="149"/>
    </row>
    <row r="539" spans="2:4" ht="12.75" hidden="1" x14ac:dyDescent="0.2">
      <c r="B539" s="149"/>
      <c r="C539" s="149"/>
      <c r="D539" s="149"/>
    </row>
    <row r="540" spans="2:4" ht="12.75" hidden="1" x14ac:dyDescent="0.2">
      <c r="B540" s="149"/>
      <c r="C540" s="149"/>
      <c r="D540" s="149"/>
    </row>
    <row r="541" spans="2:4" ht="12.75" hidden="1" x14ac:dyDescent="0.2">
      <c r="B541" s="149"/>
      <c r="C541" s="149"/>
      <c r="D541" s="149"/>
    </row>
    <row r="542" spans="2:4" ht="12.75" hidden="1" x14ac:dyDescent="0.2">
      <c r="B542" s="149"/>
      <c r="C542" s="149"/>
      <c r="D542" s="149"/>
    </row>
    <row r="543" spans="2:4" ht="12.75" hidden="1" x14ac:dyDescent="0.2">
      <c r="B543" s="149"/>
      <c r="C543" s="149"/>
      <c r="D543" s="149"/>
    </row>
    <row r="544" spans="2:4" ht="12.75" hidden="1" x14ac:dyDescent="0.2">
      <c r="B544" s="149"/>
      <c r="C544" s="149"/>
      <c r="D544" s="149"/>
    </row>
    <row r="545" spans="2:4" ht="12.75" hidden="1" x14ac:dyDescent="0.2">
      <c r="B545" s="149"/>
      <c r="C545" s="149"/>
      <c r="D545" s="149"/>
    </row>
    <row r="546" spans="2:4" ht="12.75" hidden="1" x14ac:dyDescent="0.2">
      <c r="B546" s="149"/>
      <c r="C546" s="149"/>
      <c r="D546" s="149"/>
    </row>
    <row r="547" spans="2:4" ht="12.75" hidden="1" x14ac:dyDescent="0.2">
      <c r="B547" s="149"/>
      <c r="C547" s="149"/>
      <c r="D547" s="149"/>
    </row>
    <row r="548" spans="2:4" ht="12.75" hidden="1" x14ac:dyDescent="0.2">
      <c r="B548" s="149"/>
      <c r="C548" s="149"/>
      <c r="D548" s="149"/>
    </row>
    <row r="549" spans="2:4" ht="12.75" hidden="1" x14ac:dyDescent="0.2">
      <c r="B549" s="149"/>
      <c r="C549" s="149"/>
      <c r="D549" s="149"/>
    </row>
    <row r="550" spans="2:4" ht="12.75" hidden="1" x14ac:dyDescent="0.2">
      <c r="B550" s="149"/>
      <c r="C550" s="149"/>
      <c r="D550" s="149"/>
    </row>
    <row r="551" spans="2:4" ht="12.75" hidden="1" x14ac:dyDescent="0.2">
      <c r="B551" s="149"/>
      <c r="C551" s="149"/>
      <c r="D551" s="149"/>
    </row>
    <row r="552" spans="2:4" ht="12.75" hidden="1" x14ac:dyDescent="0.2">
      <c r="B552" s="149"/>
      <c r="C552" s="149"/>
      <c r="D552" s="149"/>
    </row>
    <row r="553" spans="2:4" ht="12.75" hidden="1" x14ac:dyDescent="0.2">
      <c r="B553" s="149"/>
      <c r="C553" s="149"/>
      <c r="D553" s="149"/>
    </row>
    <row r="554" spans="2:4" ht="12.75" hidden="1" x14ac:dyDescent="0.2">
      <c r="B554" s="149"/>
      <c r="C554" s="149"/>
      <c r="D554" s="149"/>
    </row>
    <row r="555" spans="2:4" ht="12.75" hidden="1" x14ac:dyDescent="0.2">
      <c r="B555" s="149"/>
      <c r="C555" s="149"/>
      <c r="D555" s="149"/>
    </row>
    <row r="556" spans="2:4" ht="12.75" hidden="1" x14ac:dyDescent="0.2">
      <c r="B556" s="149"/>
      <c r="C556" s="149"/>
      <c r="D556" s="149"/>
    </row>
    <row r="557" spans="2:4" ht="12.75" hidden="1" x14ac:dyDescent="0.2">
      <c r="B557" s="149"/>
      <c r="C557" s="149"/>
      <c r="D557" s="149"/>
    </row>
    <row r="558" spans="2:4" ht="12.75" hidden="1" x14ac:dyDescent="0.2">
      <c r="B558" s="149"/>
      <c r="C558" s="149"/>
      <c r="D558" s="149"/>
    </row>
    <row r="559" spans="2:4" ht="12.75" hidden="1" x14ac:dyDescent="0.2">
      <c r="B559" s="149"/>
      <c r="C559" s="149"/>
      <c r="D559" s="149"/>
    </row>
    <row r="560" spans="2:4" ht="12.75" hidden="1" x14ac:dyDescent="0.2">
      <c r="B560" s="149"/>
      <c r="C560" s="149"/>
      <c r="D560" s="149"/>
    </row>
    <row r="561" spans="2:4" ht="12.75" hidden="1" x14ac:dyDescent="0.2">
      <c r="B561" s="149"/>
      <c r="C561" s="149"/>
      <c r="D561" s="149"/>
    </row>
    <row r="562" spans="2:4" ht="12.75" hidden="1" x14ac:dyDescent="0.2">
      <c r="B562" s="149"/>
      <c r="C562" s="149"/>
      <c r="D562" s="149"/>
    </row>
    <row r="563" spans="2:4" ht="12.75" hidden="1" x14ac:dyDescent="0.2">
      <c r="B563" s="149"/>
      <c r="C563" s="149"/>
      <c r="D563" s="149"/>
    </row>
    <row r="564" spans="2:4" ht="12.75" hidden="1" x14ac:dyDescent="0.2">
      <c r="B564" s="149"/>
      <c r="C564" s="149"/>
      <c r="D564" s="149"/>
    </row>
    <row r="565" spans="2:4" ht="12.75" hidden="1" x14ac:dyDescent="0.2">
      <c r="B565" s="149"/>
      <c r="C565" s="149"/>
      <c r="D565" s="149"/>
    </row>
    <row r="566" spans="2:4" ht="12.75" hidden="1" x14ac:dyDescent="0.2">
      <c r="B566" s="149"/>
      <c r="C566" s="149"/>
      <c r="D566" s="149"/>
    </row>
    <row r="567" spans="2:4" ht="12.75" hidden="1" x14ac:dyDescent="0.2">
      <c r="B567" s="149"/>
      <c r="C567" s="149"/>
      <c r="D567" s="149"/>
    </row>
    <row r="568" spans="2:4" ht="12.75" hidden="1" x14ac:dyDescent="0.2">
      <c r="B568" s="149"/>
      <c r="C568" s="149"/>
      <c r="D568" s="149"/>
    </row>
    <row r="569" spans="2:4" ht="12.75" hidden="1" x14ac:dyDescent="0.2">
      <c r="B569" s="149"/>
      <c r="C569" s="149"/>
      <c r="D569" s="149"/>
    </row>
    <row r="570" spans="2:4" ht="12.75" hidden="1" x14ac:dyDescent="0.2">
      <c r="B570" s="149"/>
      <c r="C570" s="149"/>
      <c r="D570" s="149"/>
    </row>
    <row r="571" spans="2:4" ht="12.75" hidden="1" x14ac:dyDescent="0.2">
      <c r="B571" s="149"/>
      <c r="C571" s="149"/>
      <c r="D571" s="149"/>
    </row>
    <row r="572" spans="2:4" ht="12.75" hidden="1" x14ac:dyDescent="0.2">
      <c r="B572" s="149"/>
      <c r="C572" s="149"/>
      <c r="D572" s="149"/>
    </row>
    <row r="573" spans="2:4" ht="12.75" hidden="1" x14ac:dyDescent="0.2">
      <c r="B573" s="149"/>
      <c r="C573" s="149"/>
      <c r="D573" s="149"/>
    </row>
    <row r="574" spans="2:4" ht="12.75" hidden="1" x14ac:dyDescent="0.2">
      <c r="B574" s="149"/>
      <c r="C574" s="149"/>
      <c r="D574" s="149"/>
    </row>
    <row r="575" spans="2:4" ht="12.75" hidden="1" x14ac:dyDescent="0.2">
      <c r="B575" s="149"/>
      <c r="C575" s="149"/>
      <c r="D575" s="149"/>
    </row>
    <row r="576" spans="2:4" ht="12.75" hidden="1" x14ac:dyDescent="0.2">
      <c r="B576" s="149"/>
      <c r="C576" s="149"/>
      <c r="D576" s="149"/>
    </row>
    <row r="577" spans="2:4" ht="12.75" hidden="1" x14ac:dyDescent="0.2">
      <c r="B577" s="149"/>
      <c r="C577" s="149"/>
      <c r="D577" s="149"/>
    </row>
    <row r="578" spans="2:4" ht="12.75" hidden="1" x14ac:dyDescent="0.2">
      <c r="B578" s="149"/>
      <c r="C578" s="149"/>
      <c r="D578" s="149"/>
    </row>
    <row r="579" spans="2:4" ht="12.75" hidden="1" x14ac:dyDescent="0.2">
      <c r="B579" s="149"/>
      <c r="C579" s="149"/>
      <c r="D579" s="149"/>
    </row>
    <row r="580" spans="2:4" ht="12.75" hidden="1" x14ac:dyDescent="0.2">
      <c r="B580" s="149"/>
      <c r="C580" s="149"/>
      <c r="D580" s="149"/>
    </row>
    <row r="581" spans="2:4" ht="12.75" hidden="1" x14ac:dyDescent="0.2">
      <c r="B581" s="149"/>
      <c r="C581" s="149"/>
      <c r="D581" s="149"/>
    </row>
    <row r="582" spans="2:4" ht="12.75" hidden="1" x14ac:dyDescent="0.2">
      <c r="B582" s="149"/>
      <c r="C582" s="149"/>
      <c r="D582" s="149"/>
    </row>
    <row r="583" spans="2:4" ht="12.75" hidden="1" x14ac:dyDescent="0.2">
      <c r="B583" s="149"/>
      <c r="C583" s="149"/>
      <c r="D583" s="149"/>
    </row>
    <row r="584" spans="2:4" ht="12.75" hidden="1" x14ac:dyDescent="0.2">
      <c r="B584" s="149"/>
      <c r="C584" s="149"/>
      <c r="D584" s="149"/>
    </row>
    <row r="585" spans="2:4" ht="12.75" hidden="1" x14ac:dyDescent="0.2">
      <c r="B585" s="149"/>
      <c r="C585" s="149"/>
      <c r="D585" s="149"/>
    </row>
    <row r="586" spans="2:4" ht="12.75" hidden="1" x14ac:dyDescent="0.2">
      <c r="B586" s="149"/>
      <c r="C586" s="149"/>
      <c r="D586" s="149"/>
    </row>
    <row r="587" spans="2:4" ht="12.75" hidden="1" x14ac:dyDescent="0.2">
      <c r="B587" s="149"/>
      <c r="C587" s="149"/>
      <c r="D587" s="149"/>
    </row>
    <row r="588" spans="2:4" ht="12.75" hidden="1" x14ac:dyDescent="0.2">
      <c r="B588" s="149"/>
      <c r="C588" s="149"/>
      <c r="D588" s="149"/>
    </row>
    <row r="589" spans="2:4" ht="12.75" hidden="1" x14ac:dyDescent="0.2">
      <c r="B589" s="149"/>
      <c r="C589" s="149"/>
      <c r="D589" s="149"/>
    </row>
    <row r="590" spans="2:4" ht="12.75" hidden="1" x14ac:dyDescent="0.2">
      <c r="B590" s="149"/>
      <c r="C590" s="149"/>
      <c r="D590" s="149"/>
    </row>
    <row r="591" spans="2:4" ht="12.75" hidden="1" x14ac:dyDescent="0.2">
      <c r="B591" s="149"/>
      <c r="C591" s="149"/>
      <c r="D591" s="149"/>
    </row>
    <row r="592" spans="2:4" ht="12.75" hidden="1" x14ac:dyDescent="0.2">
      <c r="B592" s="149"/>
      <c r="C592" s="149"/>
      <c r="D592" s="149"/>
    </row>
    <row r="593" spans="2:4" ht="12.75" hidden="1" x14ac:dyDescent="0.2">
      <c r="B593" s="149"/>
      <c r="C593" s="149"/>
      <c r="D593" s="149"/>
    </row>
    <row r="594" spans="2:4" ht="12.75" hidden="1" x14ac:dyDescent="0.2">
      <c r="B594" s="149"/>
      <c r="C594" s="149"/>
      <c r="D594" s="149"/>
    </row>
    <row r="595" spans="2:4" ht="12.75" hidden="1" x14ac:dyDescent="0.2">
      <c r="B595" s="149"/>
      <c r="C595" s="149"/>
      <c r="D595" s="149"/>
    </row>
    <row r="596" spans="2:4" ht="12.75" hidden="1" x14ac:dyDescent="0.2">
      <c r="B596" s="149"/>
      <c r="C596" s="149"/>
      <c r="D596" s="149"/>
    </row>
    <row r="597" spans="2:4" ht="12.75" hidden="1" x14ac:dyDescent="0.2">
      <c r="B597" s="149"/>
      <c r="C597" s="149"/>
      <c r="D597" s="149"/>
    </row>
    <row r="598" spans="2:4" ht="12.75" hidden="1" x14ac:dyDescent="0.2">
      <c r="B598" s="149"/>
      <c r="C598" s="149"/>
      <c r="D598" s="149"/>
    </row>
    <row r="599" spans="2:4" ht="12.75" hidden="1" x14ac:dyDescent="0.2">
      <c r="B599" s="149"/>
      <c r="C599" s="149"/>
      <c r="D599" s="149"/>
    </row>
    <row r="600" spans="2:4" ht="12.75" hidden="1" x14ac:dyDescent="0.2">
      <c r="B600" s="149"/>
      <c r="C600" s="149"/>
      <c r="D600" s="149"/>
    </row>
    <row r="601" spans="2:4" ht="12.75" hidden="1" x14ac:dyDescent="0.2">
      <c r="B601" s="149"/>
      <c r="C601" s="149"/>
      <c r="D601" s="149"/>
    </row>
    <row r="602" spans="2:4" ht="12.75" hidden="1" x14ac:dyDescent="0.2">
      <c r="B602" s="149"/>
      <c r="C602" s="149"/>
      <c r="D602" s="149"/>
    </row>
    <row r="603" spans="2:4" ht="12.75" hidden="1" x14ac:dyDescent="0.2">
      <c r="B603" s="149"/>
      <c r="C603" s="149"/>
      <c r="D603" s="149"/>
    </row>
    <row r="604" spans="2:4" ht="12.75" hidden="1" x14ac:dyDescent="0.2">
      <c r="B604" s="149"/>
      <c r="C604" s="149"/>
      <c r="D604" s="149"/>
    </row>
    <row r="605" spans="2:4" ht="12.75" hidden="1" x14ac:dyDescent="0.2">
      <c r="B605" s="149"/>
      <c r="C605" s="149"/>
      <c r="D605" s="149"/>
    </row>
    <row r="606" spans="2:4" ht="12.75" hidden="1" x14ac:dyDescent="0.2">
      <c r="B606" s="149"/>
      <c r="C606" s="149"/>
      <c r="D606" s="149"/>
    </row>
    <row r="607" spans="2:4" ht="12.75" hidden="1" x14ac:dyDescent="0.2">
      <c r="B607" s="149"/>
      <c r="C607" s="149"/>
      <c r="D607" s="149"/>
    </row>
    <row r="608" spans="2:4" ht="12.75" hidden="1" x14ac:dyDescent="0.2">
      <c r="B608" s="149"/>
      <c r="C608" s="149"/>
      <c r="D608" s="149"/>
    </row>
    <row r="609" spans="2:4" ht="12.75" hidden="1" x14ac:dyDescent="0.2">
      <c r="B609" s="149"/>
      <c r="C609" s="149"/>
      <c r="D609" s="149"/>
    </row>
    <row r="610" spans="2:4" ht="12.75" hidden="1" x14ac:dyDescent="0.2">
      <c r="B610" s="149"/>
      <c r="C610" s="149"/>
      <c r="D610" s="149"/>
    </row>
    <row r="611" spans="2:4" ht="12.75" hidden="1" x14ac:dyDescent="0.2">
      <c r="B611" s="149"/>
      <c r="C611" s="149"/>
      <c r="D611" s="149"/>
    </row>
    <row r="612" spans="2:4" ht="12.75" hidden="1" x14ac:dyDescent="0.2">
      <c r="B612" s="149"/>
      <c r="C612" s="149"/>
      <c r="D612" s="149"/>
    </row>
    <row r="613" spans="2:4" ht="12.75" hidden="1" x14ac:dyDescent="0.2">
      <c r="B613" s="149"/>
      <c r="C613" s="149"/>
      <c r="D613" s="149"/>
    </row>
    <row r="614" spans="2:4" ht="12.75" hidden="1" x14ac:dyDescent="0.2">
      <c r="B614" s="149"/>
      <c r="C614" s="149"/>
      <c r="D614" s="149"/>
    </row>
    <row r="615" spans="2:4" ht="12.75" hidden="1" x14ac:dyDescent="0.2">
      <c r="B615" s="149"/>
      <c r="C615" s="149"/>
      <c r="D615" s="149"/>
    </row>
    <row r="616" spans="2:4" ht="12.75" hidden="1" x14ac:dyDescent="0.2">
      <c r="B616" s="149"/>
      <c r="C616" s="149"/>
      <c r="D616" s="149"/>
    </row>
    <row r="617" spans="2:4" ht="12.75" hidden="1" x14ac:dyDescent="0.2">
      <c r="B617" s="149"/>
      <c r="C617" s="149"/>
      <c r="D617" s="149"/>
    </row>
    <row r="618" spans="2:4" ht="12.75" hidden="1" x14ac:dyDescent="0.2">
      <c r="B618" s="149"/>
      <c r="C618" s="149"/>
      <c r="D618" s="149"/>
    </row>
    <row r="619" spans="2:4" ht="12.75" hidden="1" x14ac:dyDescent="0.2">
      <c r="B619" s="149"/>
      <c r="C619" s="149"/>
      <c r="D619" s="149"/>
    </row>
    <row r="620" spans="2:4" ht="12.75" hidden="1" x14ac:dyDescent="0.2">
      <c r="B620" s="149"/>
      <c r="C620" s="149"/>
      <c r="D620" s="149"/>
    </row>
    <row r="621" spans="2:4" ht="12.75" hidden="1" x14ac:dyDescent="0.2">
      <c r="B621" s="149"/>
      <c r="C621" s="149"/>
      <c r="D621" s="149"/>
    </row>
    <row r="622" spans="2:4" ht="12.75" hidden="1" x14ac:dyDescent="0.2">
      <c r="B622" s="149"/>
      <c r="C622" s="149"/>
      <c r="D622" s="149"/>
    </row>
    <row r="623" spans="2:4" ht="12.75" hidden="1" x14ac:dyDescent="0.2">
      <c r="B623" s="149"/>
      <c r="C623" s="149"/>
      <c r="D623" s="149"/>
    </row>
    <row r="624" spans="2:4" ht="12.75" hidden="1" x14ac:dyDescent="0.2">
      <c r="B624" s="149"/>
      <c r="C624" s="149"/>
      <c r="D624" s="149"/>
    </row>
    <row r="625" spans="2:4" ht="12.75" hidden="1" x14ac:dyDescent="0.2">
      <c r="B625" s="149"/>
      <c r="C625" s="149"/>
      <c r="D625" s="149"/>
    </row>
    <row r="626" spans="2:4" ht="12.75" hidden="1" x14ac:dyDescent="0.2">
      <c r="B626" s="149"/>
      <c r="C626" s="149"/>
      <c r="D626" s="149"/>
    </row>
    <row r="627" spans="2:4" ht="12.75" hidden="1" x14ac:dyDescent="0.2">
      <c r="B627" s="149"/>
      <c r="C627" s="149"/>
      <c r="D627" s="149"/>
    </row>
    <row r="628" spans="2:4" ht="12.75" hidden="1" x14ac:dyDescent="0.2">
      <c r="B628" s="149"/>
      <c r="C628" s="149"/>
      <c r="D628" s="149"/>
    </row>
    <row r="629" spans="2:4" ht="12.75" hidden="1" x14ac:dyDescent="0.2">
      <c r="B629" s="149"/>
      <c r="C629" s="149"/>
      <c r="D629" s="149"/>
    </row>
    <row r="630" spans="2:4" ht="12.75" hidden="1" x14ac:dyDescent="0.2">
      <c r="B630" s="149"/>
      <c r="C630" s="149"/>
      <c r="D630" s="149"/>
    </row>
    <row r="631" spans="2:4" ht="12.75" hidden="1" x14ac:dyDescent="0.2">
      <c r="B631" s="149"/>
      <c r="C631" s="149"/>
      <c r="D631" s="149"/>
    </row>
    <row r="632" spans="2:4" ht="12.75" hidden="1" x14ac:dyDescent="0.2">
      <c r="B632" s="149"/>
      <c r="C632" s="149"/>
      <c r="D632" s="149"/>
    </row>
    <row r="633" spans="2:4" ht="12.75" hidden="1" x14ac:dyDescent="0.2">
      <c r="B633" s="149"/>
      <c r="C633" s="149"/>
      <c r="D633" s="149"/>
    </row>
    <row r="634" spans="2:4" ht="12.75" hidden="1" x14ac:dyDescent="0.2">
      <c r="B634" s="149"/>
      <c r="C634" s="149"/>
      <c r="D634" s="149"/>
    </row>
    <row r="635" spans="2:4" ht="12.75" hidden="1" x14ac:dyDescent="0.2">
      <c r="B635" s="149"/>
      <c r="C635" s="149"/>
      <c r="D635" s="149"/>
    </row>
    <row r="636" spans="2:4" ht="12.75" hidden="1" x14ac:dyDescent="0.2">
      <c r="B636" s="149"/>
      <c r="C636" s="149"/>
      <c r="D636" s="149"/>
    </row>
    <row r="637" spans="2:4" ht="12.75" hidden="1" x14ac:dyDescent="0.2">
      <c r="B637" s="149"/>
      <c r="C637" s="149"/>
      <c r="D637" s="149"/>
    </row>
    <row r="638" spans="2:4" ht="12.75" hidden="1" x14ac:dyDescent="0.2">
      <c r="B638" s="149"/>
      <c r="C638" s="149"/>
      <c r="D638" s="149"/>
    </row>
    <row r="639" spans="2:4" ht="12.75" hidden="1" x14ac:dyDescent="0.2">
      <c r="B639" s="149"/>
      <c r="C639" s="149"/>
      <c r="D639" s="149"/>
    </row>
    <row r="640" spans="2:4" ht="12.75" hidden="1" x14ac:dyDescent="0.2">
      <c r="B640" s="149"/>
      <c r="C640" s="149"/>
      <c r="D640" s="149"/>
    </row>
    <row r="641" spans="2:4" ht="12.75" hidden="1" x14ac:dyDescent="0.2">
      <c r="B641" s="149"/>
      <c r="C641" s="149"/>
      <c r="D641" s="149"/>
    </row>
    <row r="642" spans="2:4" ht="12.75" hidden="1" x14ac:dyDescent="0.2">
      <c r="B642" s="149"/>
      <c r="C642" s="149"/>
      <c r="D642" s="149"/>
    </row>
    <row r="643" spans="2:4" ht="12.75" hidden="1" x14ac:dyDescent="0.2">
      <c r="B643" s="149"/>
      <c r="C643" s="149"/>
      <c r="D643" s="149"/>
    </row>
    <row r="644" spans="2:4" ht="12.75" hidden="1" x14ac:dyDescent="0.2">
      <c r="B644" s="149"/>
      <c r="C644" s="149"/>
      <c r="D644" s="149"/>
    </row>
    <row r="645" spans="2:4" ht="12.75" hidden="1" x14ac:dyDescent="0.2">
      <c r="B645" s="149"/>
      <c r="C645" s="149"/>
      <c r="D645" s="149"/>
    </row>
    <row r="646" spans="2:4" ht="12.75" hidden="1" x14ac:dyDescent="0.2">
      <c r="B646" s="149"/>
      <c r="C646" s="149"/>
      <c r="D646" s="149"/>
    </row>
    <row r="647" spans="2:4" ht="12.75" hidden="1" x14ac:dyDescent="0.2">
      <c r="B647" s="149"/>
      <c r="C647" s="149"/>
      <c r="D647" s="149"/>
    </row>
    <row r="648" spans="2:4" ht="12.75" hidden="1" x14ac:dyDescent="0.2">
      <c r="B648" s="149"/>
      <c r="C648" s="149"/>
      <c r="D648" s="149"/>
    </row>
    <row r="649" spans="2:4" ht="12.75" hidden="1" x14ac:dyDescent="0.2">
      <c r="B649" s="149"/>
      <c r="C649" s="149"/>
      <c r="D649" s="149"/>
    </row>
    <row r="650" spans="2:4" ht="12.75" hidden="1" x14ac:dyDescent="0.2">
      <c r="B650" s="149"/>
      <c r="C650" s="149"/>
      <c r="D650" s="149"/>
    </row>
    <row r="651" spans="2:4" ht="12.75" hidden="1" x14ac:dyDescent="0.2">
      <c r="B651" s="149"/>
      <c r="C651" s="149"/>
      <c r="D651" s="149"/>
    </row>
    <row r="652" spans="2:4" ht="12.75" hidden="1" x14ac:dyDescent="0.2">
      <c r="B652" s="149"/>
      <c r="C652" s="149"/>
      <c r="D652" s="149"/>
    </row>
    <row r="653" spans="2:4" ht="12.75" hidden="1" x14ac:dyDescent="0.2">
      <c r="B653" s="149"/>
      <c r="C653" s="149"/>
      <c r="D653" s="149"/>
    </row>
    <row r="654" spans="2:4" ht="12.75" hidden="1" x14ac:dyDescent="0.2">
      <c r="B654" s="149"/>
      <c r="C654" s="149"/>
      <c r="D654" s="149"/>
    </row>
    <row r="655" spans="2:4" ht="12.75" hidden="1" x14ac:dyDescent="0.2">
      <c r="B655" s="149"/>
      <c r="C655" s="149"/>
      <c r="D655" s="149"/>
    </row>
    <row r="656" spans="2:4" ht="12.75" hidden="1" x14ac:dyDescent="0.2">
      <c r="B656" s="149"/>
      <c r="C656" s="149"/>
      <c r="D656" s="149"/>
    </row>
    <row r="657" spans="2:4" ht="12.75" hidden="1" x14ac:dyDescent="0.2">
      <c r="B657" s="149"/>
      <c r="C657" s="149"/>
      <c r="D657" s="149"/>
    </row>
    <row r="658" spans="2:4" ht="12.75" hidden="1" x14ac:dyDescent="0.2">
      <c r="B658" s="149"/>
      <c r="C658" s="149"/>
      <c r="D658" s="149"/>
    </row>
    <row r="659" spans="2:4" ht="12.75" hidden="1" x14ac:dyDescent="0.2">
      <c r="B659" s="149"/>
      <c r="C659" s="149"/>
      <c r="D659" s="149"/>
    </row>
    <row r="660" spans="2:4" ht="12.75" hidden="1" x14ac:dyDescent="0.2">
      <c r="B660" s="149"/>
      <c r="C660" s="149"/>
      <c r="D660" s="149"/>
    </row>
    <row r="661" spans="2:4" ht="12.75" hidden="1" x14ac:dyDescent="0.2">
      <c r="B661" s="149"/>
      <c r="C661" s="149"/>
      <c r="D661" s="149"/>
    </row>
    <row r="662" spans="2:4" ht="12.75" hidden="1" x14ac:dyDescent="0.2">
      <c r="B662" s="149"/>
      <c r="C662" s="149"/>
      <c r="D662" s="149"/>
    </row>
    <row r="663" spans="2:4" ht="12.75" hidden="1" x14ac:dyDescent="0.2">
      <c r="B663" s="149"/>
      <c r="C663" s="149"/>
      <c r="D663" s="149"/>
    </row>
    <row r="664" spans="2:4" ht="12.75" hidden="1" x14ac:dyDescent="0.2">
      <c r="B664" s="149"/>
      <c r="C664" s="149"/>
      <c r="D664" s="149"/>
    </row>
    <row r="665" spans="2:4" ht="12.75" hidden="1" x14ac:dyDescent="0.2">
      <c r="B665" s="149"/>
      <c r="C665" s="149"/>
      <c r="D665" s="149"/>
    </row>
    <row r="666" spans="2:4" ht="12.75" hidden="1" x14ac:dyDescent="0.2">
      <c r="B666" s="149"/>
      <c r="C666" s="149"/>
      <c r="D666" s="149"/>
    </row>
    <row r="667" spans="2:4" ht="12.75" hidden="1" x14ac:dyDescent="0.2">
      <c r="B667" s="149"/>
      <c r="C667" s="149"/>
      <c r="D667" s="149"/>
    </row>
    <row r="668" spans="2:4" ht="12.75" hidden="1" x14ac:dyDescent="0.2">
      <c r="B668" s="149"/>
      <c r="C668" s="149"/>
      <c r="D668" s="149"/>
    </row>
    <row r="669" spans="2:4" ht="12.75" hidden="1" x14ac:dyDescent="0.2">
      <c r="B669" s="149"/>
      <c r="C669" s="149"/>
      <c r="D669" s="149"/>
    </row>
    <row r="670" spans="2:4" ht="12.75" hidden="1" x14ac:dyDescent="0.2">
      <c r="B670" s="149"/>
      <c r="C670" s="149"/>
      <c r="D670" s="149"/>
    </row>
    <row r="671" spans="2:4" ht="12.75" hidden="1" x14ac:dyDescent="0.2">
      <c r="B671" s="149"/>
      <c r="C671" s="149"/>
      <c r="D671" s="149"/>
    </row>
    <row r="672" spans="2:4" ht="12.75" hidden="1" x14ac:dyDescent="0.2">
      <c r="B672" s="149"/>
      <c r="C672" s="149"/>
      <c r="D672" s="149"/>
    </row>
    <row r="673" spans="2:4" ht="12.75" hidden="1" x14ac:dyDescent="0.2">
      <c r="B673" s="149"/>
      <c r="C673" s="149"/>
      <c r="D673" s="149"/>
    </row>
    <row r="674" spans="2:4" ht="12.75" hidden="1" x14ac:dyDescent="0.2">
      <c r="B674" s="149"/>
      <c r="C674" s="149"/>
      <c r="D674" s="149"/>
    </row>
    <row r="675" spans="2:4" ht="12.75" hidden="1" x14ac:dyDescent="0.2">
      <c r="B675" s="149"/>
      <c r="C675" s="149"/>
      <c r="D675" s="149"/>
    </row>
    <row r="676" spans="2:4" ht="12.75" hidden="1" x14ac:dyDescent="0.2">
      <c r="B676" s="149"/>
      <c r="C676" s="149"/>
      <c r="D676" s="149"/>
    </row>
    <row r="677" spans="2:4" ht="12.75" hidden="1" x14ac:dyDescent="0.2">
      <c r="B677" s="149"/>
      <c r="C677" s="149"/>
      <c r="D677" s="149"/>
    </row>
    <row r="678" spans="2:4" ht="12.75" hidden="1" x14ac:dyDescent="0.2">
      <c r="B678" s="149"/>
      <c r="C678" s="149"/>
      <c r="D678" s="149"/>
    </row>
    <row r="679" spans="2:4" ht="12.75" hidden="1" x14ac:dyDescent="0.2">
      <c r="B679" s="149"/>
      <c r="C679" s="149"/>
      <c r="D679" s="149"/>
    </row>
    <row r="680" spans="2:4" ht="12.75" hidden="1" x14ac:dyDescent="0.2">
      <c r="B680" s="149"/>
      <c r="C680" s="149"/>
      <c r="D680" s="149"/>
    </row>
    <row r="681" spans="2:4" ht="12.75" hidden="1" x14ac:dyDescent="0.2">
      <c r="B681" s="149"/>
      <c r="C681" s="149"/>
      <c r="D681" s="149"/>
    </row>
    <row r="682" spans="2:4" ht="12.75" hidden="1" x14ac:dyDescent="0.2">
      <c r="B682" s="149"/>
      <c r="C682" s="149"/>
      <c r="D682" s="149"/>
    </row>
    <row r="683" spans="2:4" ht="12.75" hidden="1" x14ac:dyDescent="0.2">
      <c r="B683" s="149"/>
      <c r="C683" s="149"/>
      <c r="D683" s="149"/>
    </row>
    <row r="684" spans="2:4" ht="12.75" hidden="1" x14ac:dyDescent="0.2">
      <c r="B684" s="149"/>
      <c r="C684" s="149"/>
      <c r="D684" s="149"/>
    </row>
    <row r="685" spans="2:4" ht="12.75" hidden="1" x14ac:dyDescent="0.2">
      <c r="B685" s="149"/>
      <c r="C685" s="149"/>
      <c r="D685" s="149"/>
    </row>
    <row r="686" spans="2:4" ht="12.75" hidden="1" x14ac:dyDescent="0.2">
      <c r="B686" s="149"/>
      <c r="C686" s="149"/>
      <c r="D686" s="149"/>
    </row>
    <row r="687" spans="2:4" ht="12.75" hidden="1" x14ac:dyDescent="0.2">
      <c r="B687" s="149"/>
      <c r="C687" s="149"/>
      <c r="D687" s="149"/>
    </row>
    <row r="688" spans="2:4" ht="12.75" hidden="1" x14ac:dyDescent="0.2">
      <c r="B688" s="149"/>
      <c r="C688" s="149"/>
      <c r="D688" s="149"/>
    </row>
    <row r="689" spans="2:4" ht="12.75" hidden="1" x14ac:dyDescent="0.2">
      <c r="B689" s="149"/>
      <c r="C689" s="149"/>
      <c r="D689" s="149"/>
    </row>
    <row r="690" spans="2:4" ht="12.75" hidden="1" x14ac:dyDescent="0.2">
      <c r="B690" s="149"/>
      <c r="C690" s="149"/>
      <c r="D690" s="149"/>
    </row>
    <row r="691" spans="2:4" ht="12.75" hidden="1" x14ac:dyDescent="0.2">
      <c r="B691" s="149"/>
      <c r="C691" s="149"/>
      <c r="D691" s="149"/>
    </row>
    <row r="692" spans="2:4" ht="12.75" hidden="1" x14ac:dyDescent="0.2">
      <c r="B692" s="149"/>
      <c r="C692" s="149"/>
      <c r="D692" s="149"/>
    </row>
    <row r="693" spans="2:4" ht="12.75" hidden="1" x14ac:dyDescent="0.2">
      <c r="B693" s="149"/>
      <c r="C693" s="149"/>
      <c r="D693" s="149"/>
    </row>
    <row r="694" spans="2:4" ht="12.75" hidden="1" x14ac:dyDescent="0.2">
      <c r="B694" s="149"/>
      <c r="C694" s="149"/>
      <c r="D694" s="149"/>
    </row>
    <row r="695" spans="2:4" ht="12.75" hidden="1" x14ac:dyDescent="0.2">
      <c r="B695" s="149"/>
      <c r="C695" s="149"/>
      <c r="D695" s="149"/>
    </row>
    <row r="696" spans="2:4" ht="12.75" hidden="1" x14ac:dyDescent="0.2">
      <c r="B696" s="149"/>
      <c r="C696" s="149"/>
      <c r="D696" s="149"/>
    </row>
    <row r="697" spans="2:4" ht="12.75" hidden="1" x14ac:dyDescent="0.2">
      <c r="B697" s="149"/>
      <c r="C697" s="149"/>
      <c r="D697" s="149"/>
    </row>
    <row r="698" spans="2:4" ht="12.75" hidden="1" x14ac:dyDescent="0.2">
      <c r="B698" s="149"/>
      <c r="C698" s="149"/>
      <c r="D698" s="149"/>
    </row>
    <row r="699" spans="2:4" ht="12.75" hidden="1" x14ac:dyDescent="0.2">
      <c r="B699" s="149"/>
      <c r="C699" s="149"/>
      <c r="D699" s="149"/>
    </row>
    <row r="700" spans="2:4" ht="12.75" hidden="1" x14ac:dyDescent="0.2">
      <c r="B700" s="149"/>
      <c r="C700" s="149"/>
      <c r="D700" s="149"/>
    </row>
    <row r="701" spans="2:4" ht="12.75" hidden="1" x14ac:dyDescent="0.2">
      <c r="B701" s="149"/>
      <c r="C701" s="149"/>
      <c r="D701" s="149"/>
    </row>
    <row r="702" spans="2:4" ht="12.75" hidden="1" x14ac:dyDescent="0.2">
      <c r="B702" s="149"/>
      <c r="C702" s="149"/>
      <c r="D702" s="149"/>
    </row>
    <row r="703" spans="2:4" ht="12.75" hidden="1" x14ac:dyDescent="0.2">
      <c r="B703" s="149"/>
      <c r="C703" s="149"/>
      <c r="D703" s="149"/>
    </row>
    <row r="704" spans="2:4" ht="12.75" hidden="1" x14ac:dyDescent="0.2">
      <c r="B704" s="149"/>
      <c r="C704" s="149"/>
      <c r="D704" s="149"/>
    </row>
    <row r="705" spans="2:4" ht="12.75" hidden="1" x14ac:dyDescent="0.2">
      <c r="B705" s="149"/>
      <c r="C705" s="149"/>
      <c r="D705" s="149"/>
    </row>
    <row r="706" spans="2:4" ht="12.75" hidden="1" x14ac:dyDescent="0.2">
      <c r="B706" s="149"/>
      <c r="C706" s="149"/>
      <c r="D706" s="149"/>
    </row>
    <row r="707" spans="2:4" ht="12.75" hidden="1" x14ac:dyDescent="0.2">
      <c r="B707" s="149"/>
      <c r="C707" s="149"/>
      <c r="D707" s="149"/>
    </row>
    <row r="708" spans="2:4" ht="12.75" hidden="1" x14ac:dyDescent="0.2">
      <c r="B708" s="149"/>
      <c r="C708" s="149"/>
      <c r="D708" s="149"/>
    </row>
    <row r="709" spans="2:4" ht="12.75" hidden="1" x14ac:dyDescent="0.2">
      <c r="B709" s="149"/>
      <c r="C709" s="149"/>
      <c r="D709" s="149"/>
    </row>
    <row r="710" spans="2:4" ht="12.75" hidden="1" x14ac:dyDescent="0.2">
      <c r="B710" s="149"/>
      <c r="C710" s="149"/>
      <c r="D710" s="149"/>
    </row>
    <row r="711" spans="2:4" ht="12.75" hidden="1" x14ac:dyDescent="0.2">
      <c r="B711" s="149"/>
      <c r="C711" s="149"/>
      <c r="D711" s="149"/>
    </row>
    <row r="712" spans="2:4" ht="12.75" hidden="1" x14ac:dyDescent="0.2">
      <c r="B712" s="149"/>
      <c r="C712" s="149"/>
      <c r="D712" s="149"/>
    </row>
    <row r="713" spans="2:4" ht="12.75" hidden="1" x14ac:dyDescent="0.2">
      <c r="B713" s="149"/>
      <c r="C713" s="149"/>
      <c r="D713" s="149"/>
    </row>
    <row r="714" spans="2:4" ht="12.75" hidden="1" x14ac:dyDescent="0.2">
      <c r="B714" s="149"/>
      <c r="C714" s="149"/>
      <c r="D714" s="149"/>
    </row>
    <row r="715" spans="2:4" ht="12.75" hidden="1" x14ac:dyDescent="0.2">
      <c r="B715" s="149"/>
      <c r="C715" s="149"/>
      <c r="D715" s="149"/>
    </row>
    <row r="716" spans="2:4" ht="12.75" hidden="1" x14ac:dyDescent="0.2">
      <c r="B716" s="149"/>
      <c r="C716" s="149"/>
      <c r="D716" s="149"/>
    </row>
    <row r="717" spans="2:4" ht="12.75" hidden="1" x14ac:dyDescent="0.2">
      <c r="B717" s="149"/>
      <c r="C717" s="149"/>
      <c r="D717" s="149"/>
    </row>
    <row r="718" spans="2:4" ht="12.75" hidden="1" x14ac:dyDescent="0.2">
      <c r="B718" s="149"/>
      <c r="C718" s="149"/>
      <c r="D718" s="149"/>
    </row>
    <row r="719" spans="2:4" ht="12.75" hidden="1" x14ac:dyDescent="0.2">
      <c r="B719" s="149"/>
      <c r="C719" s="149"/>
      <c r="D719" s="149"/>
    </row>
    <row r="720" spans="2:4" ht="12.75" hidden="1" x14ac:dyDescent="0.2">
      <c r="B720" s="149"/>
      <c r="C720" s="149"/>
      <c r="D720" s="149"/>
    </row>
    <row r="721" spans="2:4" ht="12.75" hidden="1" x14ac:dyDescent="0.2">
      <c r="B721" s="149"/>
      <c r="C721" s="149"/>
      <c r="D721" s="149"/>
    </row>
    <row r="722" spans="2:4" ht="12.75" hidden="1" x14ac:dyDescent="0.2">
      <c r="B722" s="149"/>
      <c r="C722" s="149"/>
      <c r="D722" s="149"/>
    </row>
    <row r="723" spans="2:4" ht="12.75" hidden="1" x14ac:dyDescent="0.2">
      <c r="B723" s="149"/>
      <c r="C723" s="149"/>
      <c r="D723" s="149"/>
    </row>
    <row r="724" spans="2:4" ht="12.75" hidden="1" x14ac:dyDescent="0.2">
      <c r="B724" s="149"/>
      <c r="C724" s="149"/>
      <c r="D724" s="149"/>
    </row>
    <row r="725" spans="2:4" ht="12.75" hidden="1" x14ac:dyDescent="0.2">
      <c r="B725" s="149"/>
      <c r="C725" s="149"/>
      <c r="D725" s="149"/>
    </row>
    <row r="726" spans="2:4" ht="12.75" hidden="1" x14ac:dyDescent="0.2">
      <c r="B726" s="149"/>
      <c r="C726" s="149"/>
      <c r="D726" s="149"/>
    </row>
    <row r="727" spans="2:4" ht="12.75" hidden="1" x14ac:dyDescent="0.2">
      <c r="B727" s="149"/>
      <c r="C727" s="149"/>
      <c r="D727" s="149"/>
    </row>
    <row r="728" spans="2:4" ht="12.75" hidden="1" x14ac:dyDescent="0.2">
      <c r="B728" s="149"/>
      <c r="C728" s="149"/>
      <c r="D728" s="149"/>
    </row>
    <row r="729" spans="2:4" ht="12.75" hidden="1" x14ac:dyDescent="0.2">
      <c r="B729" s="149"/>
      <c r="C729" s="149"/>
      <c r="D729" s="149"/>
    </row>
    <row r="730" spans="2:4" ht="12.75" hidden="1" x14ac:dyDescent="0.2">
      <c r="B730" s="149"/>
      <c r="C730" s="149"/>
      <c r="D730" s="149"/>
    </row>
    <row r="731" spans="2:4" ht="12.75" hidden="1" x14ac:dyDescent="0.2">
      <c r="B731" s="149"/>
      <c r="C731" s="149"/>
      <c r="D731" s="149"/>
    </row>
    <row r="732" spans="2:4" ht="12.75" hidden="1" x14ac:dyDescent="0.2">
      <c r="B732" s="149"/>
      <c r="C732" s="149"/>
      <c r="D732" s="149"/>
    </row>
    <row r="733" spans="2:4" ht="12.75" hidden="1" x14ac:dyDescent="0.2">
      <c r="B733" s="149"/>
      <c r="C733" s="149"/>
      <c r="D733" s="149"/>
    </row>
    <row r="734" spans="2:4" ht="12.75" hidden="1" x14ac:dyDescent="0.2">
      <c r="B734" s="149"/>
      <c r="C734" s="149"/>
      <c r="D734" s="149"/>
    </row>
    <row r="735" spans="2:4" ht="12.75" hidden="1" x14ac:dyDescent="0.2">
      <c r="B735" s="149"/>
      <c r="C735" s="149"/>
      <c r="D735" s="149"/>
    </row>
    <row r="736" spans="2:4" ht="12.75" hidden="1" x14ac:dyDescent="0.2">
      <c r="B736" s="149"/>
      <c r="C736" s="149"/>
      <c r="D736" s="149"/>
    </row>
    <row r="737" spans="2:4" ht="12.75" hidden="1" x14ac:dyDescent="0.2">
      <c r="B737" s="149"/>
      <c r="C737" s="149"/>
      <c r="D737" s="149"/>
    </row>
    <row r="738" spans="2:4" ht="12.75" hidden="1" x14ac:dyDescent="0.2">
      <c r="B738" s="149"/>
      <c r="C738" s="149"/>
      <c r="D738" s="149"/>
    </row>
    <row r="739" spans="2:4" ht="12.75" hidden="1" x14ac:dyDescent="0.2">
      <c r="B739" s="149"/>
      <c r="C739" s="149"/>
      <c r="D739" s="149"/>
    </row>
    <row r="740" spans="2:4" ht="12.75" hidden="1" x14ac:dyDescent="0.2">
      <c r="B740" s="149"/>
      <c r="C740" s="149"/>
      <c r="D740" s="149"/>
    </row>
    <row r="741" spans="2:4" ht="12.75" hidden="1" x14ac:dyDescent="0.2">
      <c r="B741" s="149"/>
      <c r="C741" s="149"/>
      <c r="D741" s="149"/>
    </row>
    <row r="742" spans="2:4" ht="12.75" hidden="1" x14ac:dyDescent="0.2">
      <c r="B742" s="149"/>
      <c r="C742" s="149"/>
      <c r="D742" s="149"/>
    </row>
    <row r="743" spans="2:4" ht="12.75" hidden="1" x14ac:dyDescent="0.2">
      <c r="B743" s="149"/>
      <c r="C743" s="149"/>
      <c r="D743" s="149"/>
    </row>
    <row r="744" spans="2:4" ht="12.75" hidden="1" x14ac:dyDescent="0.2">
      <c r="B744" s="149"/>
      <c r="C744" s="149"/>
      <c r="D744" s="149"/>
    </row>
    <row r="745" spans="2:4" ht="12.75" hidden="1" x14ac:dyDescent="0.2">
      <c r="B745" s="149"/>
      <c r="C745" s="149"/>
      <c r="D745" s="149"/>
    </row>
    <row r="746" spans="2:4" ht="12.75" hidden="1" x14ac:dyDescent="0.2">
      <c r="B746" s="149"/>
      <c r="C746" s="149"/>
      <c r="D746" s="149"/>
    </row>
    <row r="747" spans="2:4" ht="12.75" hidden="1" x14ac:dyDescent="0.2">
      <c r="B747" s="149"/>
      <c r="C747" s="149"/>
      <c r="D747" s="149"/>
    </row>
    <row r="748" spans="2:4" ht="12.75" hidden="1" x14ac:dyDescent="0.2">
      <c r="B748" s="149"/>
      <c r="C748" s="149"/>
      <c r="D748" s="149"/>
    </row>
    <row r="749" spans="2:4" ht="12.75" hidden="1" x14ac:dyDescent="0.2">
      <c r="B749" s="149"/>
      <c r="C749" s="149"/>
      <c r="D749" s="149"/>
    </row>
    <row r="750" spans="2:4" ht="12.75" hidden="1" x14ac:dyDescent="0.2">
      <c r="B750" s="149"/>
      <c r="C750" s="149"/>
      <c r="D750" s="149"/>
    </row>
    <row r="751" spans="2:4" ht="12.75" hidden="1" x14ac:dyDescent="0.2">
      <c r="B751" s="149"/>
      <c r="C751" s="149"/>
      <c r="D751" s="149"/>
    </row>
    <row r="752" spans="2:4" ht="12.75" hidden="1" x14ac:dyDescent="0.2">
      <c r="B752" s="149"/>
      <c r="C752" s="149"/>
      <c r="D752" s="149"/>
    </row>
    <row r="753" spans="2:4" ht="12.75" hidden="1" x14ac:dyDescent="0.2">
      <c r="B753" s="149"/>
      <c r="C753" s="149"/>
      <c r="D753" s="149"/>
    </row>
    <row r="754" spans="2:4" ht="12.75" hidden="1" x14ac:dyDescent="0.2">
      <c r="B754" s="149"/>
      <c r="C754" s="149"/>
      <c r="D754" s="149"/>
    </row>
    <row r="755" spans="2:4" ht="12.75" hidden="1" x14ac:dyDescent="0.2">
      <c r="B755" s="149"/>
      <c r="C755" s="149"/>
      <c r="D755" s="149"/>
    </row>
    <row r="756" spans="2:4" ht="12.75" hidden="1" x14ac:dyDescent="0.2">
      <c r="B756" s="149"/>
      <c r="C756" s="149"/>
      <c r="D756" s="149"/>
    </row>
    <row r="757" spans="2:4" ht="12.75" hidden="1" x14ac:dyDescent="0.2">
      <c r="B757" s="149"/>
      <c r="C757" s="149"/>
      <c r="D757" s="149"/>
    </row>
    <row r="758" spans="2:4" ht="12.75" hidden="1" x14ac:dyDescent="0.2">
      <c r="B758" s="149"/>
      <c r="C758" s="149"/>
      <c r="D758" s="149"/>
    </row>
    <row r="759" spans="2:4" ht="12.75" hidden="1" x14ac:dyDescent="0.2">
      <c r="B759" s="149"/>
      <c r="C759" s="149"/>
      <c r="D759" s="149"/>
    </row>
    <row r="760" spans="2:4" ht="12.75" hidden="1" x14ac:dyDescent="0.2">
      <c r="B760" s="149"/>
      <c r="C760" s="149"/>
      <c r="D760" s="149"/>
    </row>
    <row r="761" spans="2:4" ht="12.75" hidden="1" x14ac:dyDescent="0.2">
      <c r="B761" s="149"/>
      <c r="C761" s="149"/>
      <c r="D761" s="149"/>
    </row>
    <row r="762" spans="2:4" ht="12.75" hidden="1" x14ac:dyDescent="0.2">
      <c r="B762" s="149"/>
      <c r="C762" s="149"/>
      <c r="D762" s="149"/>
    </row>
    <row r="763" spans="2:4" ht="12.75" hidden="1" x14ac:dyDescent="0.2">
      <c r="B763" s="149"/>
      <c r="C763" s="149"/>
      <c r="D763" s="149"/>
    </row>
    <row r="764" spans="2:4" ht="12.75" hidden="1" x14ac:dyDescent="0.2">
      <c r="B764" s="149"/>
      <c r="C764" s="149"/>
      <c r="D764" s="149"/>
    </row>
    <row r="765" spans="2:4" ht="12.75" hidden="1" x14ac:dyDescent="0.2">
      <c r="B765" s="149"/>
      <c r="C765" s="149"/>
      <c r="D765" s="149"/>
    </row>
    <row r="766" spans="2:4" ht="12.75" hidden="1" x14ac:dyDescent="0.2">
      <c r="B766" s="149"/>
      <c r="C766" s="149"/>
      <c r="D766" s="149"/>
    </row>
    <row r="767" spans="2:4" ht="12.75" hidden="1" x14ac:dyDescent="0.2">
      <c r="B767" s="149"/>
      <c r="C767" s="149"/>
      <c r="D767" s="149"/>
    </row>
    <row r="768" spans="2:4" ht="12.75" hidden="1" x14ac:dyDescent="0.2">
      <c r="B768" s="149"/>
      <c r="C768" s="149"/>
      <c r="D768" s="149"/>
    </row>
    <row r="769" spans="2:4" ht="12.75" hidden="1" x14ac:dyDescent="0.2">
      <c r="B769" s="149"/>
      <c r="C769" s="149"/>
      <c r="D769" s="149"/>
    </row>
    <row r="770" spans="2:4" ht="12.75" hidden="1" x14ac:dyDescent="0.2">
      <c r="B770" s="149"/>
      <c r="C770" s="149"/>
      <c r="D770" s="149"/>
    </row>
    <row r="771" spans="2:4" ht="12.75" hidden="1" x14ac:dyDescent="0.2">
      <c r="B771" s="149"/>
      <c r="C771" s="149"/>
      <c r="D771" s="149"/>
    </row>
    <row r="772" spans="2:4" ht="12.75" hidden="1" x14ac:dyDescent="0.2">
      <c r="B772" s="149"/>
      <c r="C772" s="149"/>
      <c r="D772" s="149"/>
    </row>
    <row r="773" spans="2:4" ht="12.75" hidden="1" x14ac:dyDescent="0.2">
      <c r="B773" s="149"/>
      <c r="C773" s="149"/>
      <c r="D773" s="149"/>
    </row>
    <row r="774" spans="2:4" ht="12.75" hidden="1" x14ac:dyDescent="0.2">
      <c r="B774" s="149"/>
      <c r="C774" s="149"/>
      <c r="D774" s="149"/>
    </row>
    <row r="775" spans="2:4" ht="12.75" hidden="1" x14ac:dyDescent="0.2">
      <c r="B775" s="149"/>
      <c r="C775" s="149"/>
      <c r="D775" s="149"/>
    </row>
    <row r="776" spans="2:4" ht="12.75" hidden="1" x14ac:dyDescent="0.2">
      <c r="B776" s="149"/>
      <c r="C776" s="149"/>
      <c r="D776" s="149"/>
    </row>
    <row r="777" spans="2:4" ht="12.75" hidden="1" x14ac:dyDescent="0.2">
      <c r="B777" s="149"/>
      <c r="C777" s="149"/>
      <c r="D777" s="149"/>
    </row>
    <row r="778" spans="2:4" ht="12.75" hidden="1" x14ac:dyDescent="0.2">
      <c r="B778" s="149"/>
      <c r="C778" s="149"/>
      <c r="D778" s="149"/>
    </row>
    <row r="779" spans="2:4" ht="12.75" hidden="1" x14ac:dyDescent="0.2">
      <c r="B779" s="149"/>
      <c r="C779" s="149"/>
      <c r="D779" s="149"/>
    </row>
    <row r="780" spans="2:4" ht="12.75" hidden="1" x14ac:dyDescent="0.2">
      <c r="B780" s="149"/>
      <c r="C780" s="149"/>
      <c r="D780" s="149"/>
    </row>
    <row r="781" spans="2:4" ht="12.75" hidden="1" x14ac:dyDescent="0.2">
      <c r="B781" s="149"/>
      <c r="C781" s="149"/>
      <c r="D781" s="149"/>
    </row>
    <row r="782" spans="2:4" ht="12.75" hidden="1" x14ac:dyDescent="0.2">
      <c r="B782" s="149"/>
      <c r="C782" s="149"/>
      <c r="D782" s="149"/>
    </row>
    <row r="783" spans="2:4" ht="12.75" hidden="1" x14ac:dyDescent="0.2">
      <c r="B783" s="149"/>
      <c r="C783" s="149"/>
      <c r="D783" s="149"/>
    </row>
    <row r="784" spans="2:4" ht="12.75" hidden="1" x14ac:dyDescent="0.2">
      <c r="B784" s="149"/>
      <c r="C784" s="149"/>
      <c r="D784" s="149"/>
    </row>
    <row r="785" spans="2:4" ht="12.75" hidden="1" x14ac:dyDescent="0.2">
      <c r="B785" s="149"/>
      <c r="C785" s="149"/>
      <c r="D785" s="149"/>
    </row>
    <row r="786" spans="2:4" ht="12.75" hidden="1" x14ac:dyDescent="0.2">
      <c r="B786" s="149"/>
      <c r="C786" s="149"/>
      <c r="D786" s="149"/>
    </row>
    <row r="787" spans="2:4" ht="12.75" hidden="1" x14ac:dyDescent="0.2">
      <c r="B787" s="149"/>
      <c r="C787" s="149"/>
      <c r="D787" s="149"/>
    </row>
    <row r="788" spans="2:4" ht="12.75" hidden="1" x14ac:dyDescent="0.2">
      <c r="B788" s="149"/>
      <c r="C788" s="149"/>
      <c r="D788" s="149"/>
    </row>
    <row r="789" spans="2:4" ht="12.75" hidden="1" x14ac:dyDescent="0.2">
      <c r="B789" s="149"/>
      <c r="C789" s="149"/>
      <c r="D789" s="149"/>
    </row>
    <row r="790" spans="2:4" ht="12.75" hidden="1" x14ac:dyDescent="0.2">
      <c r="B790" s="149"/>
      <c r="C790" s="149"/>
      <c r="D790" s="149"/>
    </row>
    <row r="791" spans="2:4" ht="12.75" hidden="1" x14ac:dyDescent="0.2">
      <c r="B791" s="149"/>
      <c r="C791" s="149"/>
      <c r="D791" s="149"/>
    </row>
    <row r="792" spans="2:4" ht="12.75" hidden="1" x14ac:dyDescent="0.2">
      <c r="B792" s="149"/>
      <c r="C792" s="149"/>
      <c r="D792" s="149"/>
    </row>
    <row r="793" spans="2:4" ht="12.75" hidden="1" x14ac:dyDescent="0.2">
      <c r="B793" s="149"/>
      <c r="C793" s="149"/>
      <c r="D793" s="149"/>
    </row>
    <row r="794" spans="2:4" ht="12.75" hidden="1" x14ac:dyDescent="0.2">
      <c r="B794" s="149"/>
      <c r="C794" s="149"/>
      <c r="D794" s="149"/>
    </row>
    <row r="795" spans="2:4" ht="12.75" hidden="1" x14ac:dyDescent="0.2">
      <c r="B795" s="149"/>
      <c r="C795" s="149"/>
      <c r="D795" s="149"/>
    </row>
    <row r="796" spans="2:4" ht="12.75" hidden="1" x14ac:dyDescent="0.2">
      <c r="B796" s="149"/>
      <c r="C796" s="149"/>
      <c r="D796" s="149"/>
    </row>
    <row r="797" spans="2:4" ht="12.75" hidden="1" x14ac:dyDescent="0.2">
      <c r="B797" s="149"/>
      <c r="C797" s="149"/>
      <c r="D797" s="149"/>
    </row>
    <row r="798" spans="2:4" ht="12.75" hidden="1" x14ac:dyDescent="0.2">
      <c r="B798" s="149"/>
      <c r="C798" s="149"/>
      <c r="D798" s="149"/>
    </row>
    <row r="799" spans="2:4" ht="12.75" hidden="1" x14ac:dyDescent="0.2">
      <c r="B799" s="149"/>
      <c r="C799" s="149"/>
      <c r="D799" s="149"/>
    </row>
    <row r="800" spans="2:4" ht="12.75" hidden="1" x14ac:dyDescent="0.2">
      <c r="B800" s="149"/>
      <c r="C800" s="149"/>
      <c r="D800" s="149"/>
    </row>
    <row r="801" spans="2:4" ht="12.75" hidden="1" x14ac:dyDescent="0.2">
      <c r="B801" s="149"/>
      <c r="C801" s="149"/>
      <c r="D801" s="149"/>
    </row>
    <row r="802" spans="2:4" ht="12.75" hidden="1" x14ac:dyDescent="0.2">
      <c r="B802" s="149"/>
      <c r="C802" s="149"/>
      <c r="D802" s="149"/>
    </row>
    <row r="803" spans="2:4" ht="12.75" hidden="1" x14ac:dyDescent="0.2">
      <c r="B803" s="149"/>
      <c r="C803" s="149"/>
      <c r="D803" s="149"/>
    </row>
    <row r="804" spans="2:4" ht="12.75" hidden="1" x14ac:dyDescent="0.2">
      <c r="B804" s="149"/>
      <c r="C804" s="149"/>
      <c r="D804" s="149"/>
    </row>
    <row r="805" spans="2:4" ht="12.75" hidden="1" x14ac:dyDescent="0.2">
      <c r="B805" s="149"/>
      <c r="C805" s="149"/>
      <c r="D805" s="149"/>
    </row>
    <row r="806" spans="2:4" ht="12.75" hidden="1" x14ac:dyDescent="0.2">
      <c r="B806" s="149"/>
      <c r="C806" s="149"/>
      <c r="D806" s="149"/>
    </row>
    <row r="807" spans="2:4" ht="12.75" hidden="1" x14ac:dyDescent="0.2">
      <c r="B807" s="149"/>
      <c r="C807" s="149"/>
      <c r="D807" s="149"/>
    </row>
    <row r="808" spans="2:4" ht="12.75" hidden="1" x14ac:dyDescent="0.2">
      <c r="B808" s="149"/>
      <c r="C808" s="149"/>
      <c r="D808" s="149"/>
    </row>
    <row r="809" spans="2:4" ht="12.75" hidden="1" x14ac:dyDescent="0.2">
      <c r="B809" s="149"/>
      <c r="C809" s="149"/>
      <c r="D809" s="149"/>
    </row>
    <row r="810" spans="2:4" ht="12.75" hidden="1" x14ac:dyDescent="0.2">
      <c r="B810" s="149"/>
      <c r="C810" s="149"/>
      <c r="D810" s="149"/>
    </row>
    <row r="811" spans="2:4" ht="12.75" hidden="1" x14ac:dyDescent="0.2">
      <c r="B811" s="149"/>
      <c r="C811" s="149"/>
      <c r="D811" s="149"/>
    </row>
    <row r="812" spans="2:4" ht="12.75" hidden="1" x14ac:dyDescent="0.2">
      <c r="B812" s="149"/>
      <c r="C812" s="149"/>
      <c r="D812" s="149"/>
    </row>
    <row r="813" spans="2:4" ht="12.75" hidden="1" x14ac:dyDescent="0.2">
      <c r="B813" s="149"/>
      <c r="C813" s="149"/>
      <c r="D813" s="149"/>
    </row>
    <row r="814" spans="2:4" ht="12.75" hidden="1" x14ac:dyDescent="0.2">
      <c r="B814" s="149"/>
      <c r="C814" s="149"/>
      <c r="D814" s="149"/>
    </row>
    <row r="815" spans="2:4" ht="12.75" hidden="1" x14ac:dyDescent="0.2">
      <c r="B815" s="149"/>
      <c r="C815" s="149"/>
      <c r="D815" s="149"/>
    </row>
    <row r="816" spans="2:4" ht="12.75" hidden="1" x14ac:dyDescent="0.2">
      <c r="B816" s="149"/>
      <c r="C816" s="149"/>
      <c r="D816" s="149"/>
    </row>
    <row r="817" spans="2:4" ht="12.75" hidden="1" x14ac:dyDescent="0.2">
      <c r="B817" s="149"/>
      <c r="C817" s="149"/>
      <c r="D817" s="149"/>
    </row>
    <row r="818" spans="2:4" ht="12.75" hidden="1" x14ac:dyDescent="0.2">
      <c r="B818" s="149"/>
      <c r="C818" s="149"/>
      <c r="D818" s="149"/>
    </row>
    <row r="819" spans="2:4" ht="12.75" hidden="1" x14ac:dyDescent="0.2">
      <c r="B819" s="149"/>
      <c r="C819" s="149"/>
      <c r="D819" s="149"/>
    </row>
    <row r="820" spans="2:4" ht="12.75" hidden="1" x14ac:dyDescent="0.2">
      <c r="B820" s="149"/>
      <c r="C820" s="149"/>
      <c r="D820" s="149"/>
    </row>
    <row r="821" spans="2:4" ht="12.75" hidden="1" x14ac:dyDescent="0.2">
      <c r="B821" s="149"/>
      <c r="C821" s="149"/>
      <c r="D821" s="149"/>
    </row>
    <row r="822" spans="2:4" ht="12.75" hidden="1" x14ac:dyDescent="0.2">
      <c r="B822" s="149"/>
      <c r="C822" s="149"/>
      <c r="D822" s="149"/>
    </row>
    <row r="823" spans="2:4" ht="12.75" hidden="1" x14ac:dyDescent="0.2">
      <c r="B823" s="149"/>
      <c r="C823" s="149"/>
      <c r="D823" s="149"/>
    </row>
    <row r="824" spans="2:4" ht="12.75" hidden="1" x14ac:dyDescent="0.2">
      <c r="B824" s="149"/>
      <c r="C824" s="149"/>
      <c r="D824" s="149"/>
    </row>
    <row r="825" spans="2:4" ht="12.75" hidden="1" x14ac:dyDescent="0.2">
      <c r="B825" s="149"/>
      <c r="C825" s="149"/>
      <c r="D825" s="149"/>
    </row>
    <row r="826" spans="2:4" ht="12.75" hidden="1" x14ac:dyDescent="0.2">
      <c r="B826" s="149"/>
      <c r="C826" s="149"/>
      <c r="D826" s="149"/>
    </row>
    <row r="827" spans="2:4" ht="12.75" hidden="1" x14ac:dyDescent="0.2">
      <c r="B827" s="149"/>
      <c r="C827" s="149"/>
      <c r="D827" s="149"/>
    </row>
    <row r="828" spans="2:4" ht="12.75" hidden="1" x14ac:dyDescent="0.2">
      <c r="B828" s="149"/>
      <c r="C828" s="149"/>
      <c r="D828" s="149"/>
    </row>
    <row r="829" spans="2:4" ht="12.75" hidden="1" x14ac:dyDescent="0.2">
      <c r="B829" s="149"/>
      <c r="C829" s="149"/>
      <c r="D829" s="149"/>
    </row>
    <row r="830" spans="2:4" ht="12.75" hidden="1" x14ac:dyDescent="0.2">
      <c r="B830" s="149"/>
      <c r="C830" s="149"/>
      <c r="D830" s="149"/>
    </row>
    <row r="831" spans="2:4" ht="12.75" hidden="1" x14ac:dyDescent="0.2">
      <c r="B831" s="149"/>
      <c r="C831" s="149"/>
      <c r="D831" s="149"/>
    </row>
    <row r="832" spans="2:4" ht="12.75" hidden="1" x14ac:dyDescent="0.2">
      <c r="B832" s="149"/>
      <c r="C832" s="149"/>
      <c r="D832" s="149"/>
    </row>
    <row r="833" spans="2:4" ht="12.75" hidden="1" x14ac:dyDescent="0.2">
      <c r="B833" s="149"/>
      <c r="C833" s="149"/>
      <c r="D833" s="149"/>
    </row>
    <row r="834" spans="2:4" ht="12.75" hidden="1" x14ac:dyDescent="0.2">
      <c r="B834" s="149"/>
      <c r="C834" s="149"/>
      <c r="D834" s="149"/>
    </row>
    <row r="835" spans="2:4" ht="12.75" hidden="1" x14ac:dyDescent="0.2">
      <c r="B835" s="149"/>
      <c r="C835" s="149"/>
      <c r="D835" s="149"/>
    </row>
    <row r="836" spans="2:4" ht="12.75" hidden="1" x14ac:dyDescent="0.2">
      <c r="B836" s="149"/>
      <c r="C836" s="149"/>
      <c r="D836" s="149"/>
    </row>
    <row r="837" spans="2:4" ht="12.75" hidden="1" x14ac:dyDescent="0.2">
      <c r="B837" s="149"/>
      <c r="C837" s="149"/>
      <c r="D837" s="149"/>
    </row>
    <row r="838" spans="2:4" ht="12.75" hidden="1" x14ac:dyDescent="0.2">
      <c r="B838" s="149"/>
      <c r="C838" s="149"/>
      <c r="D838" s="149"/>
    </row>
    <row r="839" spans="2:4" ht="12.75" hidden="1" x14ac:dyDescent="0.2">
      <c r="B839" s="149"/>
      <c r="C839" s="149"/>
      <c r="D839" s="149"/>
    </row>
    <row r="840" spans="2:4" ht="12.75" hidden="1" x14ac:dyDescent="0.2">
      <c r="B840" s="149"/>
      <c r="C840" s="149"/>
      <c r="D840" s="149"/>
    </row>
    <row r="841" spans="2:4" ht="12.75" hidden="1" x14ac:dyDescent="0.2">
      <c r="B841" s="149"/>
      <c r="C841" s="149"/>
      <c r="D841" s="149"/>
    </row>
    <row r="842" spans="2:4" ht="12.75" hidden="1" x14ac:dyDescent="0.2">
      <c r="B842" s="149"/>
      <c r="C842" s="149"/>
      <c r="D842" s="149"/>
    </row>
    <row r="843" spans="2:4" ht="12.75" hidden="1" x14ac:dyDescent="0.2">
      <c r="B843" s="149"/>
      <c r="C843" s="149"/>
      <c r="D843" s="149"/>
    </row>
    <row r="844" spans="2:4" ht="12.75" hidden="1" x14ac:dyDescent="0.2">
      <c r="B844" s="149"/>
      <c r="C844" s="149"/>
      <c r="D844" s="149"/>
    </row>
    <row r="845" spans="2:4" ht="12.75" hidden="1" x14ac:dyDescent="0.2">
      <c r="B845" s="149"/>
      <c r="C845" s="149"/>
      <c r="D845" s="149"/>
    </row>
    <row r="846" spans="2:4" ht="12.75" hidden="1" x14ac:dyDescent="0.2">
      <c r="B846" s="149"/>
      <c r="C846" s="149"/>
      <c r="D846" s="149"/>
    </row>
    <row r="847" spans="2:4" ht="12.75" hidden="1" x14ac:dyDescent="0.2">
      <c r="B847" s="149"/>
      <c r="C847" s="149"/>
      <c r="D847" s="149"/>
    </row>
    <row r="848" spans="2:4" ht="12.75" hidden="1" x14ac:dyDescent="0.2">
      <c r="B848" s="149"/>
      <c r="C848" s="149"/>
      <c r="D848" s="149"/>
    </row>
    <row r="849" spans="2:4" ht="12.75" hidden="1" x14ac:dyDescent="0.2">
      <c r="B849" s="149"/>
      <c r="C849" s="149"/>
      <c r="D849" s="149"/>
    </row>
    <row r="850" spans="2:4" ht="12.75" hidden="1" x14ac:dyDescent="0.2">
      <c r="B850" s="149"/>
      <c r="C850" s="149"/>
      <c r="D850" s="149"/>
    </row>
    <row r="851" spans="2:4" ht="12.75" hidden="1" x14ac:dyDescent="0.2">
      <c r="B851" s="149"/>
      <c r="C851" s="149"/>
      <c r="D851" s="149"/>
    </row>
    <row r="852" spans="2:4" ht="12.75" hidden="1" x14ac:dyDescent="0.2">
      <c r="B852" s="149"/>
      <c r="C852" s="149"/>
      <c r="D852" s="149"/>
    </row>
    <row r="853" spans="2:4" ht="12.75" hidden="1" x14ac:dyDescent="0.2">
      <c r="B853" s="149"/>
      <c r="C853" s="149"/>
      <c r="D853" s="149"/>
    </row>
    <row r="854" spans="2:4" ht="12.75" hidden="1" x14ac:dyDescent="0.2">
      <c r="B854" s="149"/>
      <c r="C854" s="149"/>
      <c r="D854" s="149"/>
    </row>
    <row r="855" spans="2:4" ht="12.75" hidden="1" x14ac:dyDescent="0.2">
      <c r="B855" s="149"/>
      <c r="C855" s="149"/>
      <c r="D855" s="149"/>
    </row>
    <row r="856" spans="2:4" ht="12.75" hidden="1" x14ac:dyDescent="0.2">
      <c r="B856" s="149"/>
      <c r="C856" s="149"/>
      <c r="D856" s="149"/>
    </row>
    <row r="857" spans="2:4" ht="12.75" hidden="1" x14ac:dyDescent="0.2">
      <c r="B857" s="149"/>
      <c r="C857" s="149"/>
      <c r="D857" s="149"/>
    </row>
    <row r="858" spans="2:4" ht="12.75" hidden="1" x14ac:dyDescent="0.2">
      <c r="B858" s="149"/>
      <c r="C858" s="149"/>
      <c r="D858" s="149"/>
    </row>
    <row r="859" spans="2:4" ht="12.75" hidden="1" x14ac:dyDescent="0.2">
      <c r="B859" s="149"/>
      <c r="C859" s="149"/>
      <c r="D859" s="149"/>
    </row>
    <row r="860" spans="2:4" ht="12.75" hidden="1" x14ac:dyDescent="0.2">
      <c r="B860" s="149"/>
      <c r="C860" s="149"/>
      <c r="D860" s="149"/>
    </row>
    <row r="861" spans="2:4" ht="12.75" hidden="1" x14ac:dyDescent="0.2">
      <c r="B861" s="149"/>
      <c r="C861" s="149"/>
      <c r="D861" s="149"/>
    </row>
    <row r="862" spans="2:4" ht="12.75" hidden="1" x14ac:dyDescent="0.2">
      <c r="B862" s="149"/>
      <c r="C862" s="149"/>
      <c r="D862" s="149"/>
    </row>
    <row r="863" spans="2:4" ht="12.75" hidden="1" x14ac:dyDescent="0.2">
      <c r="B863" s="149"/>
      <c r="C863" s="149"/>
      <c r="D863" s="149"/>
    </row>
    <row r="864" spans="2:4" ht="12.75" hidden="1" x14ac:dyDescent="0.2">
      <c r="B864" s="149"/>
      <c r="C864" s="149"/>
      <c r="D864" s="149"/>
    </row>
    <row r="865" spans="2:4" ht="12.75" hidden="1" x14ac:dyDescent="0.2">
      <c r="B865" s="149"/>
      <c r="C865" s="149"/>
      <c r="D865" s="149"/>
    </row>
    <row r="866" spans="2:4" ht="12.75" hidden="1" x14ac:dyDescent="0.2">
      <c r="B866" s="149"/>
      <c r="C866" s="149"/>
      <c r="D866" s="149"/>
    </row>
    <row r="867" spans="2:4" ht="12.75" hidden="1" x14ac:dyDescent="0.2">
      <c r="B867" s="149"/>
      <c r="C867" s="149"/>
      <c r="D867" s="149"/>
    </row>
    <row r="868" spans="2:4" ht="12.75" hidden="1" x14ac:dyDescent="0.2">
      <c r="B868" s="149"/>
      <c r="C868" s="149"/>
      <c r="D868" s="149"/>
    </row>
    <row r="869" spans="2:4" ht="12.75" hidden="1" x14ac:dyDescent="0.2">
      <c r="B869" s="149"/>
      <c r="C869" s="149"/>
      <c r="D869" s="149"/>
    </row>
    <row r="870" spans="2:4" ht="12.75" hidden="1" x14ac:dyDescent="0.2">
      <c r="B870" s="149"/>
      <c r="C870" s="149"/>
      <c r="D870" s="149"/>
    </row>
    <row r="871" spans="2:4" ht="12.75" hidden="1" x14ac:dyDescent="0.2">
      <c r="B871" s="149"/>
      <c r="C871" s="149"/>
      <c r="D871" s="149"/>
    </row>
    <row r="872" spans="2:4" ht="12.75" hidden="1" x14ac:dyDescent="0.2">
      <c r="B872" s="149"/>
      <c r="C872" s="149"/>
      <c r="D872" s="149"/>
    </row>
    <row r="873" spans="2:4" ht="12.75" hidden="1" x14ac:dyDescent="0.2">
      <c r="B873" s="149"/>
      <c r="C873" s="149"/>
      <c r="D873" s="149"/>
    </row>
    <row r="874" spans="2:4" ht="12.75" hidden="1" x14ac:dyDescent="0.2">
      <c r="B874" s="149"/>
      <c r="C874" s="149"/>
      <c r="D874" s="149"/>
    </row>
    <row r="875" spans="2:4" ht="12.75" hidden="1" x14ac:dyDescent="0.2">
      <c r="B875" s="149"/>
      <c r="C875" s="149"/>
      <c r="D875" s="149"/>
    </row>
    <row r="876" spans="2:4" ht="12.75" hidden="1" x14ac:dyDescent="0.2">
      <c r="B876" s="149"/>
      <c r="C876" s="149"/>
      <c r="D876" s="149"/>
    </row>
    <row r="877" spans="2:4" ht="12.75" hidden="1" x14ac:dyDescent="0.2">
      <c r="B877" s="149"/>
      <c r="C877" s="149"/>
      <c r="D877" s="149"/>
    </row>
    <row r="878" spans="2:4" ht="12.75" hidden="1" x14ac:dyDescent="0.2">
      <c r="B878" s="149"/>
      <c r="C878" s="149"/>
      <c r="D878" s="149"/>
    </row>
    <row r="879" spans="2:4" ht="12.75" hidden="1" x14ac:dyDescent="0.2">
      <c r="B879" s="149"/>
      <c r="C879" s="149"/>
      <c r="D879" s="149"/>
    </row>
    <row r="880" spans="2:4" ht="12.75" hidden="1" x14ac:dyDescent="0.2">
      <c r="B880" s="149"/>
      <c r="C880" s="149"/>
      <c r="D880" s="149"/>
    </row>
    <row r="881" spans="2:4" ht="12.75" hidden="1" x14ac:dyDescent="0.2">
      <c r="B881" s="149"/>
      <c r="C881" s="149"/>
      <c r="D881" s="149"/>
    </row>
    <row r="882" spans="2:4" ht="12.75" hidden="1" x14ac:dyDescent="0.2">
      <c r="B882" s="149"/>
      <c r="C882" s="149"/>
      <c r="D882" s="149"/>
    </row>
    <row r="883" spans="2:4" ht="12.75" hidden="1" x14ac:dyDescent="0.2">
      <c r="B883" s="149"/>
      <c r="C883" s="149"/>
      <c r="D883" s="149"/>
    </row>
    <row r="884" spans="2:4" ht="12.75" hidden="1" x14ac:dyDescent="0.2">
      <c r="B884" s="149"/>
      <c r="C884" s="149"/>
      <c r="D884" s="149"/>
    </row>
    <row r="885" spans="2:4" ht="12.75" hidden="1" x14ac:dyDescent="0.2">
      <c r="B885" s="149"/>
      <c r="C885" s="149"/>
      <c r="D885" s="149"/>
    </row>
    <row r="886" spans="2:4" ht="12.75" hidden="1" x14ac:dyDescent="0.2">
      <c r="B886" s="149"/>
      <c r="C886" s="149"/>
      <c r="D886" s="149"/>
    </row>
    <row r="887" spans="2:4" ht="12.75" hidden="1" x14ac:dyDescent="0.2">
      <c r="B887" s="149"/>
      <c r="C887" s="149"/>
      <c r="D887" s="149"/>
    </row>
    <row r="888" spans="2:4" ht="12.75" hidden="1" x14ac:dyDescent="0.2">
      <c r="B888" s="149"/>
      <c r="C888" s="149"/>
      <c r="D888" s="149"/>
    </row>
    <row r="889" spans="2:4" ht="12.75" hidden="1" x14ac:dyDescent="0.2">
      <c r="B889" s="149"/>
      <c r="C889" s="149"/>
      <c r="D889" s="149"/>
    </row>
    <row r="890" spans="2:4" ht="12.75" hidden="1" x14ac:dyDescent="0.2">
      <c r="B890" s="149"/>
      <c r="C890" s="149"/>
      <c r="D890" s="149"/>
    </row>
    <row r="891" spans="2:4" ht="12.75" hidden="1" x14ac:dyDescent="0.2">
      <c r="B891" s="149"/>
      <c r="C891" s="149"/>
      <c r="D891" s="149"/>
    </row>
    <row r="892" spans="2:4" ht="12.75" hidden="1" x14ac:dyDescent="0.2">
      <c r="B892" s="149"/>
      <c r="C892" s="149"/>
      <c r="D892" s="149"/>
    </row>
    <row r="893" spans="2:4" ht="12.75" hidden="1" x14ac:dyDescent="0.2">
      <c r="B893" s="149"/>
      <c r="C893" s="149"/>
      <c r="D893" s="149"/>
    </row>
    <row r="894" spans="2:4" ht="12.75" hidden="1" x14ac:dyDescent="0.2">
      <c r="B894" s="149"/>
      <c r="C894" s="149"/>
      <c r="D894" s="149"/>
    </row>
    <row r="895" spans="2:4" ht="12.75" hidden="1" x14ac:dyDescent="0.2">
      <c r="B895" s="149"/>
      <c r="C895" s="149"/>
      <c r="D895" s="149"/>
    </row>
    <row r="896" spans="2:4" ht="12.75" hidden="1" x14ac:dyDescent="0.2">
      <c r="B896" s="149"/>
      <c r="C896" s="149"/>
      <c r="D896" s="149"/>
    </row>
    <row r="897" spans="2:4" ht="12.75" hidden="1" x14ac:dyDescent="0.2">
      <c r="B897" s="149"/>
      <c r="C897" s="149"/>
      <c r="D897" s="149"/>
    </row>
    <row r="898" spans="2:4" ht="12.75" hidden="1" x14ac:dyDescent="0.2">
      <c r="B898" s="149"/>
      <c r="C898" s="149"/>
      <c r="D898" s="149"/>
    </row>
    <row r="899" spans="2:4" ht="12.75" hidden="1" x14ac:dyDescent="0.2">
      <c r="B899" s="149"/>
      <c r="C899" s="149"/>
      <c r="D899" s="149"/>
    </row>
    <row r="900" spans="2:4" ht="12.75" hidden="1" x14ac:dyDescent="0.2">
      <c r="B900" s="149"/>
      <c r="C900" s="149"/>
      <c r="D900" s="149"/>
    </row>
    <row r="901" spans="2:4" ht="12.75" hidden="1" x14ac:dyDescent="0.2">
      <c r="B901" s="149"/>
      <c r="C901" s="149"/>
      <c r="D901" s="149"/>
    </row>
    <row r="902" spans="2:4" ht="12.75" hidden="1" x14ac:dyDescent="0.2">
      <c r="B902" s="149"/>
      <c r="C902" s="149"/>
      <c r="D902" s="149"/>
    </row>
    <row r="903" spans="2:4" ht="12.75" hidden="1" x14ac:dyDescent="0.2">
      <c r="B903" s="149"/>
      <c r="C903" s="149"/>
      <c r="D903" s="149"/>
    </row>
    <row r="904" spans="2:4" ht="12.75" hidden="1" x14ac:dyDescent="0.2">
      <c r="B904" s="149"/>
      <c r="C904" s="149"/>
      <c r="D904" s="149"/>
    </row>
    <row r="905" spans="2:4" ht="12.75" hidden="1" x14ac:dyDescent="0.2">
      <c r="B905" s="149"/>
      <c r="C905" s="149"/>
      <c r="D905" s="149"/>
    </row>
    <row r="906" spans="2:4" ht="12.75" hidden="1" x14ac:dyDescent="0.2">
      <c r="B906" s="149"/>
      <c r="C906" s="149"/>
      <c r="D906" s="149"/>
    </row>
    <row r="907" spans="2:4" ht="12.75" hidden="1" x14ac:dyDescent="0.2">
      <c r="B907" s="149"/>
      <c r="C907" s="149"/>
      <c r="D907" s="149"/>
    </row>
    <row r="908" spans="2:4" ht="12.75" hidden="1" x14ac:dyDescent="0.2">
      <c r="B908" s="149"/>
      <c r="C908" s="149"/>
      <c r="D908" s="149"/>
    </row>
    <row r="909" spans="2:4" ht="12.75" hidden="1" x14ac:dyDescent="0.2">
      <c r="B909" s="149"/>
      <c r="C909" s="149"/>
      <c r="D909" s="149"/>
    </row>
    <row r="910" spans="2:4" ht="12.75" hidden="1" x14ac:dyDescent="0.2">
      <c r="B910" s="149"/>
      <c r="C910" s="149"/>
      <c r="D910" s="149"/>
    </row>
    <row r="911" spans="2:4" ht="12.75" hidden="1" x14ac:dyDescent="0.2">
      <c r="B911" s="149"/>
      <c r="C911" s="149"/>
      <c r="D911" s="149"/>
    </row>
    <row r="912" spans="2:4" ht="12.75" hidden="1" x14ac:dyDescent="0.2">
      <c r="B912" s="149"/>
      <c r="C912" s="149"/>
      <c r="D912" s="149"/>
    </row>
    <row r="913" spans="2:4" ht="12.75" hidden="1" x14ac:dyDescent="0.2">
      <c r="B913" s="149"/>
      <c r="C913" s="149"/>
      <c r="D913" s="149"/>
    </row>
    <row r="914" spans="2:4" ht="12.75" hidden="1" x14ac:dyDescent="0.2">
      <c r="B914" s="149"/>
      <c r="C914" s="149"/>
      <c r="D914" s="149"/>
    </row>
    <row r="915" spans="2:4" ht="12.75" hidden="1" x14ac:dyDescent="0.2">
      <c r="B915" s="149"/>
      <c r="C915" s="149"/>
      <c r="D915" s="149"/>
    </row>
    <row r="916" spans="2:4" ht="12.75" hidden="1" x14ac:dyDescent="0.2">
      <c r="B916" s="149"/>
      <c r="C916" s="149"/>
      <c r="D916" s="149"/>
    </row>
    <row r="917" spans="2:4" ht="12.75" hidden="1" x14ac:dyDescent="0.2">
      <c r="B917" s="149"/>
      <c r="C917" s="149"/>
      <c r="D917" s="149"/>
    </row>
    <row r="918" spans="2:4" ht="12.75" hidden="1" x14ac:dyDescent="0.2">
      <c r="B918" s="149"/>
      <c r="C918" s="149"/>
      <c r="D918" s="149"/>
    </row>
    <row r="919" spans="2:4" ht="12.75" hidden="1" x14ac:dyDescent="0.2">
      <c r="B919" s="149"/>
      <c r="C919" s="149"/>
      <c r="D919" s="149"/>
    </row>
    <row r="920" spans="2:4" ht="12.75" hidden="1" x14ac:dyDescent="0.2">
      <c r="B920" s="149"/>
      <c r="C920" s="149"/>
      <c r="D920" s="149"/>
    </row>
    <row r="921" spans="2:4" ht="12.75" hidden="1" x14ac:dyDescent="0.2">
      <c r="B921" s="149"/>
      <c r="C921" s="149"/>
      <c r="D921" s="149"/>
    </row>
    <row r="922" spans="2:4" ht="12.75" hidden="1" x14ac:dyDescent="0.2">
      <c r="B922" s="149"/>
      <c r="C922" s="149"/>
      <c r="D922" s="149"/>
    </row>
    <row r="923" spans="2:4" ht="12.75" hidden="1" x14ac:dyDescent="0.2">
      <c r="B923" s="149"/>
      <c r="C923" s="149"/>
      <c r="D923" s="149"/>
    </row>
    <row r="924" spans="2:4" ht="12.75" hidden="1" x14ac:dyDescent="0.2">
      <c r="B924" s="149"/>
      <c r="C924" s="149"/>
      <c r="D924" s="149"/>
    </row>
    <row r="925" spans="2:4" ht="12.75" hidden="1" x14ac:dyDescent="0.2">
      <c r="B925" s="149"/>
      <c r="C925" s="149"/>
      <c r="D925" s="149"/>
    </row>
    <row r="926" spans="2:4" ht="12.75" hidden="1" x14ac:dyDescent="0.2">
      <c r="B926" s="149"/>
      <c r="C926" s="149"/>
      <c r="D926" s="149"/>
    </row>
    <row r="927" spans="2:4" ht="12.75" hidden="1" x14ac:dyDescent="0.2">
      <c r="B927" s="149"/>
      <c r="C927" s="149"/>
      <c r="D927" s="149"/>
    </row>
    <row r="928" spans="2:4" ht="12.75" hidden="1" x14ac:dyDescent="0.2">
      <c r="B928" s="149"/>
      <c r="C928" s="149"/>
      <c r="D928" s="149"/>
    </row>
    <row r="929" spans="2:4" ht="12.75" hidden="1" x14ac:dyDescent="0.2">
      <c r="B929" s="149"/>
      <c r="C929" s="149"/>
      <c r="D929" s="149"/>
    </row>
    <row r="930" spans="2:4" ht="12.75" hidden="1" x14ac:dyDescent="0.2">
      <c r="B930" s="149"/>
      <c r="C930" s="149"/>
      <c r="D930" s="149"/>
    </row>
    <row r="931" spans="2:4" ht="12.75" hidden="1" x14ac:dyDescent="0.2">
      <c r="B931" s="149"/>
      <c r="C931" s="149"/>
      <c r="D931" s="149"/>
    </row>
    <row r="932" spans="2:4" ht="12.75" hidden="1" x14ac:dyDescent="0.2">
      <c r="B932" s="149"/>
      <c r="C932" s="149"/>
      <c r="D932" s="149"/>
    </row>
    <row r="933" spans="2:4" ht="12.75" hidden="1" x14ac:dyDescent="0.2">
      <c r="B933" s="149"/>
      <c r="C933" s="149"/>
      <c r="D933" s="149"/>
    </row>
    <row r="934" spans="2:4" ht="12.75" hidden="1" x14ac:dyDescent="0.2">
      <c r="B934" s="149"/>
      <c r="C934" s="149"/>
      <c r="D934" s="149"/>
    </row>
    <row r="935" spans="2:4" ht="12.75" hidden="1" x14ac:dyDescent="0.2">
      <c r="B935" s="149"/>
      <c r="C935" s="149"/>
      <c r="D935" s="149"/>
    </row>
    <row r="936" spans="2:4" ht="12.75" hidden="1" x14ac:dyDescent="0.2">
      <c r="B936" s="149"/>
      <c r="C936" s="149"/>
      <c r="D936" s="149"/>
    </row>
    <row r="937" spans="2:4" ht="12.75" hidden="1" x14ac:dyDescent="0.2">
      <c r="B937" s="149"/>
      <c r="C937" s="149"/>
      <c r="D937" s="149"/>
    </row>
    <row r="938" spans="2:4" ht="12.75" hidden="1" x14ac:dyDescent="0.2">
      <c r="B938" s="149"/>
      <c r="C938" s="149"/>
      <c r="D938" s="149"/>
    </row>
    <row r="939" spans="2:4" ht="12.75" hidden="1" x14ac:dyDescent="0.2">
      <c r="B939" s="149"/>
      <c r="C939" s="149"/>
      <c r="D939" s="149"/>
    </row>
    <row r="940" spans="2:4" ht="12.75" hidden="1" x14ac:dyDescent="0.2">
      <c r="B940" s="149"/>
      <c r="C940" s="149"/>
      <c r="D940" s="149"/>
    </row>
    <row r="941" spans="2:4" ht="12.75" hidden="1" x14ac:dyDescent="0.2">
      <c r="B941" s="149"/>
      <c r="C941" s="149"/>
      <c r="D941" s="149"/>
    </row>
    <row r="942" spans="2:4" ht="12.75" hidden="1" x14ac:dyDescent="0.2">
      <c r="B942" s="149"/>
      <c r="C942" s="149"/>
      <c r="D942" s="149"/>
    </row>
    <row r="943" spans="2:4" ht="12.75" hidden="1" x14ac:dyDescent="0.2">
      <c r="B943" s="149"/>
      <c r="C943" s="149"/>
      <c r="D943" s="149"/>
    </row>
    <row r="944" spans="2:4" ht="12.75" hidden="1" x14ac:dyDescent="0.2">
      <c r="B944" s="149"/>
      <c r="C944" s="149"/>
      <c r="D944" s="149"/>
    </row>
    <row r="945" spans="2:4" ht="12.75" hidden="1" x14ac:dyDescent="0.2">
      <c r="B945" s="149"/>
      <c r="C945" s="149"/>
      <c r="D945" s="149"/>
    </row>
    <row r="946" spans="2:4" ht="12.75" hidden="1" x14ac:dyDescent="0.2">
      <c r="B946" s="149"/>
      <c r="C946" s="149"/>
      <c r="D946" s="149"/>
    </row>
    <row r="947" spans="2:4" ht="12.75" hidden="1" x14ac:dyDescent="0.2">
      <c r="B947" s="149"/>
      <c r="C947" s="149"/>
      <c r="D947" s="149"/>
    </row>
    <row r="948" spans="2:4" ht="12.75" hidden="1" x14ac:dyDescent="0.2">
      <c r="B948" s="149"/>
      <c r="C948" s="149"/>
      <c r="D948" s="149"/>
    </row>
    <row r="949" spans="2:4" ht="12.75" hidden="1" x14ac:dyDescent="0.2">
      <c r="B949" s="149"/>
      <c r="C949" s="149"/>
      <c r="D949" s="149"/>
    </row>
    <row r="950" spans="2:4" ht="12.75" hidden="1" x14ac:dyDescent="0.2">
      <c r="B950" s="149"/>
      <c r="C950" s="149"/>
      <c r="D950" s="149"/>
    </row>
    <row r="951" spans="2:4" ht="12.75" hidden="1" x14ac:dyDescent="0.2">
      <c r="B951" s="149"/>
      <c r="C951" s="149"/>
      <c r="D951" s="149"/>
    </row>
    <row r="952" spans="2:4" ht="12.75" hidden="1" x14ac:dyDescent="0.2">
      <c r="B952" s="149"/>
      <c r="C952" s="149"/>
      <c r="D952" s="149"/>
    </row>
    <row r="953" spans="2:4" ht="12.75" hidden="1" x14ac:dyDescent="0.2">
      <c r="B953" s="149"/>
      <c r="C953" s="149"/>
      <c r="D953" s="149"/>
    </row>
    <row r="954" spans="2:4" ht="12.75" hidden="1" x14ac:dyDescent="0.2">
      <c r="B954" s="149"/>
      <c r="C954" s="149"/>
      <c r="D954" s="149"/>
    </row>
    <row r="955" spans="2:4" ht="12.75" hidden="1" x14ac:dyDescent="0.2">
      <c r="B955" s="149"/>
      <c r="C955" s="149"/>
      <c r="D955" s="149"/>
    </row>
    <row r="956" spans="2:4" ht="12.75" hidden="1" x14ac:dyDescent="0.2">
      <c r="B956" s="149"/>
      <c r="C956" s="149"/>
      <c r="D956" s="149"/>
    </row>
    <row r="957" spans="2:4" ht="12.75" hidden="1" x14ac:dyDescent="0.2">
      <c r="B957" s="149"/>
      <c r="C957" s="149"/>
      <c r="D957" s="149"/>
    </row>
    <row r="958" spans="2:4" ht="12.75" hidden="1" x14ac:dyDescent="0.2">
      <c r="B958" s="149"/>
      <c r="C958" s="149"/>
      <c r="D958" s="149"/>
    </row>
    <row r="959" spans="2:4" ht="12.75" hidden="1" x14ac:dyDescent="0.2">
      <c r="B959" s="149"/>
      <c r="C959" s="149"/>
      <c r="D959" s="149"/>
    </row>
    <row r="960" spans="2:4" ht="12.75" hidden="1" x14ac:dyDescent="0.2">
      <c r="B960" s="149"/>
      <c r="C960" s="149"/>
      <c r="D960" s="149"/>
    </row>
    <row r="961" spans="2:4" ht="12.75" hidden="1" x14ac:dyDescent="0.2">
      <c r="B961" s="149"/>
      <c r="C961" s="149"/>
      <c r="D961" s="149"/>
    </row>
    <row r="962" spans="2:4" ht="12.75" hidden="1" x14ac:dyDescent="0.2">
      <c r="B962" s="149"/>
      <c r="C962" s="149"/>
      <c r="D962" s="149"/>
    </row>
    <row r="963" spans="2:4" ht="12.75" hidden="1" x14ac:dyDescent="0.2">
      <c r="B963" s="149"/>
      <c r="C963" s="149"/>
      <c r="D963" s="149"/>
    </row>
    <row r="964" spans="2:4" ht="12.75" hidden="1" x14ac:dyDescent="0.2">
      <c r="B964" s="149"/>
      <c r="C964" s="149"/>
      <c r="D964" s="149"/>
    </row>
    <row r="965" spans="2:4" ht="12.75" hidden="1" x14ac:dyDescent="0.2">
      <c r="B965" s="149"/>
      <c r="C965" s="149"/>
      <c r="D965" s="149"/>
    </row>
    <row r="966" spans="2:4" ht="12.75" hidden="1" x14ac:dyDescent="0.2">
      <c r="B966" s="149"/>
      <c r="C966" s="149"/>
      <c r="D966" s="149"/>
    </row>
    <row r="967" spans="2:4" ht="12.75" hidden="1" x14ac:dyDescent="0.2">
      <c r="B967" s="149"/>
      <c r="C967" s="149"/>
      <c r="D967" s="149"/>
    </row>
    <row r="968" spans="2:4" ht="12.75" hidden="1" x14ac:dyDescent="0.2">
      <c r="B968" s="149"/>
      <c r="C968" s="149"/>
      <c r="D968" s="149"/>
    </row>
    <row r="969" spans="2:4" ht="12.75" hidden="1" x14ac:dyDescent="0.2">
      <c r="B969" s="149"/>
      <c r="C969" s="149"/>
      <c r="D969" s="149"/>
    </row>
    <row r="970" spans="2:4" ht="12.75" hidden="1" x14ac:dyDescent="0.2">
      <c r="B970" s="149"/>
      <c r="C970" s="149"/>
      <c r="D970" s="149"/>
    </row>
    <row r="971" spans="2:4" ht="12.75" hidden="1" x14ac:dyDescent="0.2">
      <c r="B971" s="149"/>
      <c r="C971" s="149"/>
      <c r="D971" s="149"/>
    </row>
    <row r="972" spans="2:4" ht="12.75" hidden="1" x14ac:dyDescent="0.2">
      <c r="B972" s="149"/>
      <c r="C972" s="149"/>
      <c r="D972" s="149"/>
    </row>
    <row r="973" spans="2:4" ht="12.75" hidden="1" x14ac:dyDescent="0.2">
      <c r="B973" s="149"/>
      <c r="C973" s="149"/>
      <c r="D973" s="149"/>
    </row>
    <row r="974" spans="2:4" ht="12.75" hidden="1" x14ac:dyDescent="0.2">
      <c r="B974" s="149"/>
      <c r="C974" s="149"/>
      <c r="D974" s="149"/>
    </row>
    <row r="975" spans="2:4" ht="12.75" hidden="1" x14ac:dyDescent="0.2">
      <c r="B975" s="149"/>
      <c r="C975" s="149"/>
      <c r="D975" s="149"/>
    </row>
    <row r="976" spans="2:4" ht="12.75" hidden="1" x14ac:dyDescent="0.2">
      <c r="B976" s="149"/>
      <c r="C976" s="149"/>
      <c r="D976" s="149"/>
    </row>
    <row r="977" spans="2:4" ht="12.75" hidden="1" x14ac:dyDescent="0.2">
      <c r="B977" s="149"/>
      <c r="C977" s="149"/>
      <c r="D977" s="149"/>
    </row>
    <row r="978" spans="2:4" ht="12.75" hidden="1" x14ac:dyDescent="0.2">
      <c r="B978" s="149"/>
      <c r="C978" s="149"/>
      <c r="D978" s="149"/>
    </row>
    <row r="979" spans="2:4" ht="12.75" hidden="1" x14ac:dyDescent="0.2">
      <c r="B979" s="149"/>
      <c r="C979" s="149"/>
      <c r="D979" s="149"/>
    </row>
    <row r="980" spans="2:4" ht="12.75" hidden="1" x14ac:dyDescent="0.2">
      <c r="B980" s="149"/>
      <c r="C980" s="149"/>
      <c r="D980" s="149"/>
    </row>
    <row r="981" spans="2:4" ht="12.75" hidden="1" x14ac:dyDescent="0.2">
      <c r="B981" s="149"/>
      <c r="C981" s="149"/>
      <c r="D981" s="149"/>
    </row>
    <row r="982" spans="2:4" ht="12.75" hidden="1" x14ac:dyDescent="0.2">
      <c r="B982" s="149"/>
      <c r="C982" s="149"/>
      <c r="D982" s="149"/>
    </row>
    <row r="983" spans="2:4" ht="12.75" hidden="1" x14ac:dyDescent="0.2">
      <c r="B983" s="149"/>
      <c r="C983" s="149"/>
      <c r="D983" s="149"/>
    </row>
    <row r="984" spans="2:4" ht="12.75" hidden="1" x14ac:dyDescent="0.2">
      <c r="B984" s="149"/>
      <c r="C984" s="149"/>
      <c r="D984" s="149"/>
    </row>
    <row r="985" spans="2:4" ht="12.75" hidden="1" x14ac:dyDescent="0.2">
      <c r="B985" s="149"/>
      <c r="C985" s="149"/>
      <c r="D985" s="149"/>
    </row>
    <row r="986" spans="2:4" ht="12.75" hidden="1" x14ac:dyDescent="0.2">
      <c r="B986" s="149"/>
      <c r="C986" s="149"/>
      <c r="D986" s="149"/>
    </row>
    <row r="987" spans="2:4" ht="12.75" hidden="1" x14ac:dyDescent="0.2">
      <c r="B987" s="149"/>
      <c r="C987" s="149"/>
      <c r="D987" s="149"/>
    </row>
    <row r="988" spans="2:4" ht="12.75" hidden="1" x14ac:dyDescent="0.2">
      <c r="B988" s="149"/>
      <c r="C988" s="149"/>
      <c r="D988" s="149"/>
    </row>
    <row r="989" spans="2:4" ht="12.75" hidden="1" x14ac:dyDescent="0.2">
      <c r="B989" s="149"/>
      <c r="C989" s="149"/>
      <c r="D989" s="149"/>
    </row>
    <row r="990" spans="2:4" ht="12.75" hidden="1" x14ac:dyDescent="0.2">
      <c r="B990" s="149"/>
      <c r="C990" s="149"/>
      <c r="D990" s="149"/>
    </row>
    <row r="991" spans="2:4" ht="12.75" hidden="1" x14ac:dyDescent="0.2">
      <c r="B991" s="149"/>
      <c r="C991" s="149"/>
      <c r="D991" s="149"/>
    </row>
    <row r="992" spans="2:4" ht="12.75" hidden="1" x14ac:dyDescent="0.2">
      <c r="B992" s="149"/>
      <c r="C992" s="149"/>
      <c r="D992" s="149"/>
    </row>
    <row r="993" spans="2:4" ht="12.75" hidden="1" x14ac:dyDescent="0.2">
      <c r="B993" s="149"/>
      <c r="C993" s="149"/>
      <c r="D993" s="149"/>
    </row>
    <row r="994" spans="2:4" ht="12.75" hidden="1" x14ac:dyDescent="0.2">
      <c r="B994" s="149"/>
      <c r="C994" s="149"/>
      <c r="D994" s="149"/>
    </row>
    <row r="995" spans="2:4" ht="12.75" hidden="1" x14ac:dyDescent="0.2">
      <c r="B995" s="149"/>
      <c r="C995" s="149"/>
      <c r="D995" s="149"/>
    </row>
    <row r="996" spans="2:4" ht="12.75" hidden="1" x14ac:dyDescent="0.2">
      <c r="B996" s="149"/>
      <c r="C996" s="149"/>
      <c r="D996" s="149"/>
    </row>
    <row r="997" spans="2:4" ht="12.75" hidden="1" x14ac:dyDescent="0.2">
      <c r="B997" s="149"/>
      <c r="C997" s="149"/>
      <c r="D997" s="149"/>
    </row>
    <row r="998" spans="2:4" ht="12.75" hidden="1" x14ac:dyDescent="0.2">
      <c r="B998" s="149"/>
      <c r="C998" s="149"/>
      <c r="D998" s="149"/>
    </row>
    <row r="999" spans="2:4" ht="12.75" hidden="1" x14ac:dyDescent="0.2">
      <c r="B999" s="149"/>
      <c r="C999" s="149"/>
      <c r="D999" s="149"/>
    </row>
    <row r="1000" spans="2:4" ht="12.75" hidden="1" x14ac:dyDescent="0.2">
      <c r="B1000" s="149"/>
      <c r="C1000" s="149"/>
      <c r="D1000" s="149"/>
    </row>
    <row r="1001" spans="2:4" ht="12.75" hidden="1" x14ac:dyDescent="0.2">
      <c r="B1001" s="149"/>
      <c r="C1001" s="149"/>
      <c r="D1001" s="149"/>
    </row>
    <row r="1002" spans="2:4" ht="12.75" hidden="1" x14ac:dyDescent="0.2">
      <c r="B1002" s="149"/>
      <c r="C1002" s="149"/>
      <c r="D1002" s="149"/>
    </row>
    <row r="1003" spans="2:4" ht="12.75" hidden="1" x14ac:dyDescent="0.2">
      <c r="B1003" s="149"/>
      <c r="C1003" s="149"/>
      <c r="D1003" s="149"/>
    </row>
    <row r="1004" spans="2:4" ht="12.75" hidden="1" x14ac:dyDescent="0.2">
      <c r="B1004" s="149"/>
      <c r="C1004" s="149"/>
      <c r="D1004" s="149"/>
    </row>
    <row r="1005" spans="2:4" ht="12.75" hidden="1" x14ac:dyDescent="0.2">
      <c r="B1005" s="149"/>
      <c r="C1005" s="149"/>
      <c r="D1005" s="149"/>
    </row>
    <row r="1006" spans="2:4" ht="12.75" hidden="1" x14ac:dyDescent="0.2">
      <c r="B1006" s="149"/>
      <c r="C1006" s="149"/>
      <c r="D1006" s="149"/>
    </row>
  </sheetData>
  <sheetProtection algorithmName="SHA-512" hashValue="4IqWiJjI6+DLTV8e1bBKRscusp33+gXI/zfAWphq57cTiaibSR0kTGPFmGI/9AHWFPo2iU4gTCfgR7GPTaKHcA==" saltValue="SdhJGbWpgkOPy6L/a6pARw==" spinCount="100000" sheet="1" objects="1" scenarios="1"/>
  <mergeCells count="5">
    <mergeCell ref="B2:D2"/>
    <mergeCell ref="B4:D4"/>
    <mergeCell ref="B6:D6"/>
    <mergeCell ref="B22:P22"/>
    <mergeCell ref="B21:D21"/>
  </mergeCells>
  <hyperlinks>
    <hyperlink ref="B6:D6" location="Instrumento!E62" display="Haga clic aquí para volver al instrumento"/>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showRowColHeaders="0" tabSelected="1" showRuler="0" zoomScale="95" zoomScaleNormal="95" workbookViewId="0">
      <selection activeCell="C11" sqref="C11"/>
    </sheetView>
  </sheetViews>
  <sheetFormatPr baseColWidth="10" defaultColWidth="0" defaultRowHeight="15" zeroHeight="1" x14ac:dyDescent="0.25"/>
  <cols>
    <col min="1" max="1" width="1.85546875" style="52" customWidth="1"/>
    <col min="2" max="2" width="22.140625" customWidth="1"/>
    <col min="3" max="3" width="65.140625" customWidth="1"/>
    <col min="4" max="4" width="3" customWidth="1"/>
    <col min="5" max="16384" width="11.42578125" hidden="1"/>
  </cols>
  <sheetData>
    <row r="1" spans="2:3" x14ac:dyDescent="0.25"/>
    <row r="2" spans="2:3" ht="18.75" x14ac:dyDescent="0.25">
      <c r="B2" s="309" t="s">
        <v>557</v>
      </c>
      <c r="C2" s="309"/>
    </row>
    <row r="3" spans="2:3" ht="57" customHeight="1" x14ac:dyDescent="0.25">
      <c r="B3" s="154" t="s">
        <v>387</v>
      </c>
      <c r="C3" s="153" t="s">
        <v>816</v>
      </c>
    </row>
    <row r="4" spans="2:3" ht="30.75" customHeight="1" x14ac:dyDescent="0.25">
      <c r="B4" s="154" t="s">
        <v>389</v>
      </c>
      <c r="C4" s="156" t="s">
        <v>391</v>
      </c>
    </row>
    <row r="5" spans="2:3" ht="30.75" customHeight="1" x14ac:dyDescent="0.25">
      <c r="B5" s="154" t="s">
        <v>388</v>
      </c>
      <c r="C5" s="156" t="s">
        <v>390</v>
      </c>
    </row>
    <row r="6" spans="2:3" s="52" customFormat="1" ht="30.75" customHeight="1" x14ac:dyDescent="0.25">
      <c r="B6" s="310" t="s">
        <v>817</v>
      </c>
      <c r="C6" s="153" t="s">
        <v>819</v>
      </c>
    </row>
    <row r="7" spans="2:3" ht="36" customHeight="1" x14ac:dyDescent="0.25">
      <c r="B7" s="310"/>
      <c r="C7" s="157" t="s">
        <v>818</v>
      </c>
    </row>
    <row r="8" spans="2:3" ht="57" customHeight="1" x14ac:dyDescent="0.25">
      <c r="B8" s="155" t="s">
        <v>820</v>
      </c>
      <c r="C8" s="153" t="s">
        <v>821</v>
      </c>
    </row>
    <row r="9" spans="2:3" ht="31.5" x14ac:dyDescent="0.25">
      <c r="B9" s="310" t="s">
        <v>822</v>
      </c>
      <c r="C9" s="153" t="s">
        <v>825</v>
      </c>
    </row>
    <row r="10" spans="2:3" ht="21" customHeight="1" x14ac:dyDescent="0.25">
      <c r="B10" s="310"/>
      <c r="C10" s="158" t="s">
        <v>824</v>
      </c>
    </row>
    <row r="11" spans="2:3" ht="90" customHeight="1" x14ac:dyDescent="0.25">
      <c r="B11" s="155" t="s">
        <v>826</v>
      </c>
      <c r="C11" s="153" t="s">
        <v>827</v>
      </c>
    </row>
    <row r="12" spans="2:3" x14ac:dyDescent="0.25"/>
  </sheetData>
  <sheetProtection algorithmName="SHA-512" hashValue="tBalD+pRMV6eW+BhCkpYx7/sNEW8GqXASn0UE8egTeIG1yfOL7UG13euBqVd8YHznlrQR3bAgg0PXpSlhH4GLA==" saltValue="VYmxG+KQyfZKBTrQ8hWnMA==" spinCount="100000" sheet="1" objects="1" scenarios="1"/>
  <mergeCells count="3">
    <mergeCell ref="B2:C2"/>
    <mergeCell ref="B6:B7"/>
    <mergeCell ref="B9:B10"/>
  </mergeCells>
  <phoneticPr fontId="51" type="noConversion"/>
  <hyperlinks>
    <hyperlink ref="C7" r:id="rId1"/>
    <hyperlink ref="C10" r:id="rId2"/>
  </hyperlinks>
  <pageMargins left="0.7" right="0.7" top="0.75" bottom="0.75" header="0.3" footer="0.3"/>
  <pageSetup orientation="portrait" r:id="rId3"/>
  <headerFooter>
    <oddHeader>&amp;R&amp;G</oddHeader>
    <oddFooter>&amp;CEstado del SIEE
Ministerio de Educación Nacional
Equipo de Evaluación - Subdirección de Referentes y Evaluación</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3"/>
  <sheetViews>
    <sheetView workbookViewId="0"/>
  </sheetViews>
  <sheetFormatPr baseColWidth="10" defaultRowHeight="15" x14ac:dyDescent="0.25"/>
  <cols>
    <col min="1" max="1" width="11.42578125" style="52"/>
    <col min="3" max="3" width="12" bestFit="1" customWidth="1"/>
  </cols>
  <sheetData>
    <row r="1" spans="1:129" x14ac:dyDescent="0.25">
      <c r="A1" s="52" t="s">
        <v>608</v>
      </c>
      <c r="B1" t="s">
        <v>24</v>
      </c>
      <c r="C1" t="s">
        <v>26</v>
      </c>
      <c r="D1" t="s">
        <v>28</v>
      </c>
      <c r="E1" t="s">
        <v>30</v>
      </c>
      <c r="F1" t="s">
        <v>565</v>
      </c>
      <c r="G1" s="52" t="s">
        <v>566</v>
      </c>
      <c r="H1" s="52" t="s">
        <v>567</v>
      </c>
      <c r="I1" s="52" t="s">
        <v>568</v>
      </c>
      <c r="J1" s="52" t="s">
        <v>569</v>
      </c>
      <c r="K1" s="52" t="s">
        <v>570</v>
      </c>
      <c r="L1" t="s">
        <v>571</v>
      </c>
      <c r="M1" s="52" t="s">
        <v>572</v>
      </c>
      <c r="N1" s="52" t="s">
        <v>573</v>
      </c>
      <c r="O1" t="s">
        <v>574</v>
      </c>
      <c r="P1" t="s">
        <v>575</v>
      </c>
      <c r="Q1" s="52" t="s">
        <v>576</v>
      </c>
      <c r="R1" s="52" t="s">
        <v>577</v>
      </c>
      <c r="S1" s="52" t="s">
        <v>578</v>
      </c>
      <c r="T1" s="52" t="s">
        <v>579</v>
      </c>
      <c r="U1" s="52" t="s">
        <v>580</v>
      </c>
      <c r="V1" s="52" t="s">
        <v>581</v>
      </c>
      <c r="W1" s="52" t="s">
        <v>582</v>
      </c>
      <c r="X1" s="52" t="s">
        <v>583</v>
      </c>
      <c r="Y1" s="52" t="s">
        <v>584</v>
      </c>
      <c r="Z1" s="52" t="s">
        <v>585</v>
      </c>
      <c r="AA1" s="52" t="s">
        <v>586</v>
      </c>
      <c r="AB1" s="52" t="s">
        <v>587</v>
      </c>
      <c r="AC1" s="52" t="s">
        <v>588</v>
      </c>
      <c r="AD1" s="52" t="s">
        <v>589</v>
      </c>
      <c r="AE1" s="52" t="s">
        <v>590</v>
      </c>
      <c r="AF1" s="52" t="s">
        <v>591</v>
      </c>
      <c r="AG1" s="52" t="s">
        <v>592</v>
      </c>
      <c r="AH1" s="52" t="s">
        <v>593</v>
      </c>
      <c r="AI1" s="52" t="s">
        <v>594</v>
      </c>
      <c r="AJ1" s="52" t="s">
        <v>595</v>
      </c>
      <c r="AK1" s="52" t="s">
        <v>596</v>
      </c>
      <c r="AL1" s="52" t="s">
        <v>597</v>
      </c>
      <c r="AM1" s="52" t="s">
        <v>598</v>
      </c>
      <c r="AN1" s="52" t="s">
        <v>599</v>
      </c>
      <c r="AO1" s="52" t="s">
        <v>600</v>
      </c>
      <c r="AP1" s="52" t="s">
        <v>601</v>
      </c>
      <c r="AQ1" s="52" t="s">
        <v>602</v>
      </c>
      <c r="AR1" s="52" t="s">
        <v>603</v>
      </c>
      <c r="AS1" s="52" t="s">
        <v>604</v>
      </c>
      <c r="AT1" s="52" t="s">
        <v>605</v>
      </c>
      <c r="AU1" s="52" t="s">
        <v>606</v>
      </c>
      <c r="AV1" s="52" t="s">
        <v>607</v>
      </c>
      <c r="AW1" s="52" t="s">
        <v>609</v>
      </c>
      <c r="AX1" s="52" t="s">
        <v>610</v>
      </c>
      <c r="AY1" s="52" t="s">
        <v>611</v>
      </c>
      <c r="AZ1" s="52" t="s">
        <v>612</v>
      </c>
      <c r="BA1" s="52" t="s">
        <v>613</v>
      </c>
      <c r="BB1" s="52" t="s">
        <v>614</v>
      </c>
      <c r="BC1" s="52" t="s">
        <v>615</v>
      </c>
      <c r="BD1" s="52" t="s">
        <v>616</v>
      </c>
      <c r="BE1" s="52" t="s">
        <v>617</v>
      </c>
      <c r="BF1" s="52" t="s">
        <v>618</v>
      </c>
      <c r="BG1" s="52" t="s">
        <v>619</v>
      </c>
      <c r="BH1" s="52" t="s">
        <v>620</v>
      </c>
      <c r="BI1" s="52" t="s">
        <v>621</v>
      </c>
      <c r="BJ1" s="52" t="s">
        <v>622</v>
      </c>
      <c r="BK1" s="52" t="s">
        <v>623</v>
      </c>
      <c r="BL1" s="52" t="s">
        <v>624</v>
      </c>
      <c r="BM1" s="52" t="s">
        <v>625</v>
      </c>
      <c r="BN1" s="52" t="s">
        <v>626</v>
      </c>
      <c r="BO1" s="52" t="s">
        <v>627</v>
      </c>
      <c r="BP1" s="52" t="s">
        <v>628</v>
      </c>
      <c r="BQ1" s="52" t="s">
        <v>629</v>
      </c>
      <c r="BR1" s="52" t="s">
        <v>630</v>
      </c>
      <c r="BS1" s="52" t="s">
        <v>631</v>
      </c>
      <c r="BT1" s="52" t="s">
        <v>632</v>
      </c>
      <c r="BU1" s="52" t="s">
        <v>633</v>
      </c>
      <c r="BV1" s="52" t="s">
        <v>634</v>
      </c>
      <c r="BW1" s="52" t="s">
        <v>635</v>
      </c>
      <c r="BX1" s="52" t="s">
        <v>636</v>
      </c>
      <c r="BY1" s="52" t="s">
        <v>637</v>
      </c>
      <c r="BZ1" s="52" t="s">
        <v>638</v>
      </c>
      <c r="CA1" s="52" t="s">
        <v>639</v>
      </c>
      <c r="CB1" s="52" t="s">
        <v>640</v>
      </c>
      <c r="CC1" s="52" t="s">
        <v>641</v>
      </c>
      <c r="CD1" s="52" t="s">
        <v>642</v>
      </c>
      <c r="CE1" s="52" t="s">
        <v>643</v>
      </c>
      <c r="CF1" s="52" t="s">
        <v>644</v>
      </c>
      <c r="CG1" s="52" t="s">
        <v>645</v>
      </c>
      <c r="CH1" s="52" t="s">
        <v>646</v>
      </c>
      <c r="CI1" s="52" t="s">
        <v>647</v>
      </c>
      <c r="CJ1" s="52" t="s">
        <v>648</v>
      </c>
      <c r="CK1" s="52" t="s">
        <v>649</v>
      </c>
      <c r="CL1" s="52" t="s">
        <v>650</v>
      </c>
      <c r="CM1" s="52" t="s">
        <v>651</v>
      </c>
      <c r="CN1" s="52" t="s">
        <v>652</v>
      </c>
      <c r="CO1" t="s">
        <v>654</v>
      </c>
      <c r="CP1" s="52" t="s">
        <v>655</v>
      </c>
      <c r="CQ1" s="52" t="s">
        <v>656</v>
      </c>
      <c r="CR1" s="52" t="s">
        <v>657</v>
      </c>
      <c r="CS1" s="52" t="s">
        <v>658</v>
      </c>
      <c r="CT1" s="52" t="s">
        <v>659</v>
      </c>
      <c r="CU1" s="52" t="s">
        <v>660</v>
      </c>
      <c r="CV1" s="52" t="s">
        <v>661</v>
      </c>
      <c r="CW1" s="52" t="s">
        <v>662</v>
      </c>
      <c r="CX1" s="52" t="s">
        <v>663</v>
      </c>
      <c r="CY1" s="52" t="s">
        <v>664</v>
      </c>
      <c r="CZ1" s="52" t="s">
        <v>665</v>
      </c>
      <c r="DA1" s="52" t="s">
        <v>666</v>
      </c>
      <c r="DB1" s="52" t="s">
        <v>667</v>
      </c>
      <c r="DC1" s="52" t="s">
        <v>668</v>
      </c>
      <c r="DD1" s="52" t="s">
        <v>669</v>
      </c>
      <c r="DE1" s="52" t="s">
        <v>670</v>
      </c>
      <c r="DF1" s="52" t="s">
        <v>671</v>
      </c>
      <c r="DG1" s="52" t="s">
        <v>672</v>
      </c>
      <c r="DH1" s="52" t="s">
        <v>673</v>
      </c>
      <c r="DI1" s="52" t="s">
        <v>674</v>
      </c>
      <c r="DJ1" s="52" t="s">
        <v>675</v>
      </c>
      <c r="DK1" s="52" t="s">
        <v>676</v>
      </c>
      <c r="DL1" s="52" t="s">
        <v>677</v>
      </c>
      <c r="DM1" s="52" t="s">
        <v>678</v>
      </c>
      <c r="DN1" s="52" t="s">
        <v>679</v>
      </c>
      <c r="DO1" s="52" t="s">
        <v>680</v>
      </c>
      <c r="DP1" s="52" t="s">
        <v>681</v>
      </c>
      <c r="DQ1" s="52" t="s">
        <v>682</v>
      </c>
      <c r="DR1" s="52" t="s">
        <v>683</v>
      </c>
      <c r="DS1" s="52" t="s">
        <v>653</v>
      </c>
      <c r="DT1" s="52" t="s">
        <v>684</v>
      </c>
      <c r="DU1" s="52" t="s">
        <v>685</v>
      </c>
      <c r="DV1" t="s">
        <v>808</v>
      </c>
      <c r="DW1" t="s">
        <v>809</v>
      </c>
      <c r="DX1" t="s">
        <v>810</v>
      </c>
      <c r="DY1" t="s">
        <v>811</v>
      </c>
    </row>
    <row r="2" spans="1:129" x14ac:dyDescent="0.25">
      <c r="A2" s="52">
        <f>Instrumento!M5</f>
        <v>0</v>
      </c>
      <c r="B2" s="21">
        <f>Instrumento!E5</f>
        <v>0</v>
      </c>
      <c r="C2" s="21">
        <f>Instrumento!M5</f>
        <v>0</v>
      </c>
      <c r="D2" s="21">
        <f>Instrumento!E7</f>
        <v>0</v>
      </c>
      <c r="E2" s="21">
        <f>Instrumento!M7</f>
        <v>0</v>
      </c>
      <c r="F2" s="21">
        <f>Instrumento!G11</f>
        <v>0</v>
      </c>
      <c r="G2" s="21">
        <f>Instrumento!G13</f>
        <v>0</v>
      </c>
      <c r="H2" s="21">
        <f>Instrumento!G15</f>
        <v>0</v>
      </c>
      <c r="I2" s="21">
        <f>Instrumento!M11</f>
        <v>0</v>
      </c>
      <c r="J2" s="21">
        <f>Instrumento!M13</f>
        <v>0</v>
      </c>
      <c r="K2" s="21">
        <f>Instrumento!M15</f>
        <v>0</v>
      </c>
      <c r="L2" s="21">
        <f>Instrumento!G19</f>
        <v>0</v>
      </c>
      <c r="M2" s="21">
        <f>Instrumento!G21</f>
        <v>0</v>
      </c>
      <c r="N2" s="21">
        <f>Instrumento!M15</f>
        <v>0</v>
      </c>
      <c r="O2" s="97">
        <f>Instrumento!I21</f>
        <v>0</v>
      </c>
      <c r="P2" s="21">
        <f>Instrumento!F35</f>
        <v>0</v>
      </c>
      <c r="Q2" s="21">
        <f>Instrumento!I35</f>
        <v>0</v>
      </c>
      <c r="R2" s="21">
        <f>Instrumento!M35</f>
        <v>0</v>
      </c>
      <c r="S2">
        <f>Instrumento!F36</f>
        <v>0</v>
      </c>
      <c r="T2">
        <f>Instrumento!I36</f>
        <v>0</v>
      </c>
      <c r="U2">
        <f>Instrumento!M36</f>
        <v>0</v>
      </c>
      <c r="V2">
        <f>Instrumento!F37</f>
        <v>0</v>
      </c>
      <c r="W2">
        <f>Instrumento!I37</f>
        <v>0</v>
      </c>
      <c r="X2">
        <f>Instrumento!M37</f>
        <v>0</v>
      </c>
      <c r="Y2" s="52">
        <f>Instrumento!F38</f>
        <v>0</v>
      </c>
      <c r="Z2" s="52">
        <f>Instrumento!I38</f>
        <v>0</v>
      </c>
      <c r="AA2" s="52">
        <f>Instrumento!M38</f>
        <v>0</v>
      </c>
      <c r="AB2" s="52">
        <f>Instrumento!F39</f>
        <v>0</v>
      </c>
      <c r="AC2" s="52">
        <f>Instrumento!I39</f>
        <v>0</v>
      </c>
      <c r="AD2" s="52">
        <f>Instrumento!M39</f>
        <v>0</v>
      </c>
      <c r="AE2" s="52">
        <f>Instrumento!F40</f>
        <v>0</v>
      </c>
      <c r="AF2" s="52">
        <f>Instrumento!I40</f>
        <v>0</v>
      </c>
      <c r="AG2" s="52">
        <f>Instrumento!M40</f>
        <v>0</v>
      </c>
      <c r="AH2" s="52">
        <f>Instrumento!F41</f>
        <v>0</v>
      </c>
      <c r="AI2" s="52">
        <f>Instrumento!I41</f>
        <v>0</v>
      </c>
      <c r="AJ2" s="52">
        <f>Instrumento!M41</f>
        <v>0</v>
      </c>
      <c r="AK2" s="52">
        <f>Instrumento!F42</f>
        <v>0</v>
      </c>
      <c r="AL2" s="52">
        <f>Instrumento!I42</f>
        <v>0</v>
      </c>
      <c r="AM2" s="52">
        <f>Instrumento!M42</f>
        <v>0</v>
      </c>
      <c r="AN2" s="52">
        <f>Instrumento!F43</f>
        <v>0</v>
      </c>
      <c r="AO2" s="52">
        <f>Instrumento!I43</f>
        <v>0</v>
      </c>
      <c r="AP2" s="52">
        <f>Instrumento!M43</f>
        <v>0</v>
      </c>
      <c r="AQ2" s="52">
        <f>Instrumento!F44</f>
        <v>0</v>
      </c>
      <c r="AR2" s="52">
        <f>Instrumento!I44</f>
        <v>0</v>
      </c>
      <c r="AS2" s="52">
        <f>Instrumento!M44</f>
        <v>0</v>
      </c>
      <c r="AT2" s="52">
        <f>Instrumento!F45</f>
        <v>0</v>
      </c>
      <c r="AU2" s="52">
        <f>Instrumento!I45</f>
        <v>0</v>
      </c>
      <c r="AV2" s="52">
        <f>Instrumento!M45</f>
        <v>0</v>
      </c>
      <c r="AW2">
        <f>Instrumento!E67</f>
        <v>0</v>
      </c>
      <c r="AX2">
        <f>Instrumento!H67</f>
        <v>0</v>
      </c>
      <c r="AY2" t="str">
        <f>Instrumento!J67</f>
        <v>Actualizar de acuerdo con la necesidad</v>
      </c>
      <c r="AZ2">
        <f>Instrumento!L67</f>
        <v>0</v>
      </c>
      <c r="BA2" s="52">
        <f>Instrumento!E68</f>
        <v>0</v>
      </c>
      <c r="BB2" s="52">
        <f>Instrumento!H68</f>
        <v>0</v>
      </c>
      <c r="BC2" s="52" t="str">
        <f>Instrumento!J68</f>
        <v>Actualizar de acuerdo con la necesidad</v>
      </c>
      <c r="BD2" s="52">
        <f>Instrumento!L68</f>
        <v>0</v>
      </c>
      <c r="BE2" s="52">
        <f>Instrumento!E69</f>
        <v>0</v>
      </c>
      <c r="BF2" s="52">
        <f>Instrumento!H69</f>
        <v>0</v>
      </c>
      <c r="BG2" s="52" t="str">
        <f>Instrumento!J69</f>
        <v>Actualizar de acuerdo con la necesidad</v>
      </c>
      <c r="BH2" s="52">
        <f>Instrumento!L69</f>
        <v>0</v>
      </c>
      <c r="BI2" s="52">
        <f>Instrumento!E70</f>
        <v>0</v>
      </c>
      <c r="BJ2" s="52">
        <f>Instrumento!H70</f>
        <v>0</v>
      </c>
      <c r="BK2" s="52" t="str">
        <f>Instrumento!J70</f>
        <v>Actualizar de acuerdo con la necesidad</v>
      </c>
      <c r="BL2" s="52">
        <f>Instrumento!L70</f>
        <v>0</v>
      </c>
      <c r="BM2" s="52">
        <f>Instrumento!E71</f>
        <v>0</v>
      </c>
      <c r="BN2" s="52">
        <f>Instrumento!H71</f>
        <v>0</v>
      </c>
      <c r="BO2" s="52" t="str">
        <f>Instrumento!J71</f>
        <v>Actualizar de acuerdo con la necesidad</v>
      </c>
      <c r="BP2" s="52">
        <f>Instrumento!L71</f>
        <v>0</v>
      </c>
      <c r="BQ2" s="52">
        <f>Instrumento!E72</f>
        <v>0</v>
      </c>
      <c r="BR2" s="52">
        <f>Instrumento!H72</f>
        <v>0</v>
      </c>
      <c r="BS2" s="52" t="str">
        <f>Instrumento!J72</f>
        <v>Actualizar de acuerdo con la necesidad</v>
      </c>
      <c r="BT2" s="52">
        <f>Instrumento!L72</f>
        <v>0</v>
      </c>
      <c r="BU2" s="52">
        <f>Instrumento!E73</f>
        <v>0</v>
      </c>
      <c r="BV2" s="52">
        <f>Instrumento!H73</f>
        <v>0</v>
      </c>
      <c r="BW2" s="52" t="str">
        <f>Instrumento!J73</f>
        <v>Actualizar de acuerdo con la necesidad</v>
      </c>
      <c r="BX2" s="52">
        <f>Instrumento!L73</f>
        <v>0</v>
      </c>
      <c r="BY2" s="52">
        <f>Instrumento!E74</f>
        <v>0</v>
      </c>
      <c r="BZ2" s="52">
        <f>Instrumento!H74</f>
        <v>0</v>
      </c>
      <c r="CA2" s="52" t="str">
        <f>Instrumento!J74</f>
        <v>Actualizar de acuerdo con la necesidad</v>
      </c>
      <c r="CB2" s="52">
        <f>Instrumento!L74</f>
        <v>0</v>
      </c>
      <c r="CC2" s="52">
        <f>Instrumento!E75</f>
        <v>0</v>
      </c>
      <c r="CD2" s="52">
        <f>Instrumento!H75</f>
        <v>0</v>
      </c>
      <c r="CE2" s="52" t="str">
        <f>Instrumento!J75</f>
        <v>Actualizar de acuerdo con la necesidad</v>
      </c>
      <c r="CF2" s="52">
        <f>Instrumento!L75</f>
        <v>0</v>
      </c>
      <c r="CG2" s="52">
        <f>Instrumento!E76</f>
        <v>0</v>
      </c>
      <c r="CH2" s="52">
        <f>Instrumento!H76</f>
        <v>0</v>
      </c>
      <c r="CI2" s="52" t="str">
        <f>Instrumento!J76</f>
        <v>Actualizar de acuerdo con la necesidad</v>
      </c>
      <c r="CJ2" s="52">
        <f>Instrumento!L76</f>
        <v>0</v>
      </c>
      <c r="CK2" s="52">
        <f>Instrumento!E77</f>
        <v>0</v>
      </c>
      <c r="CL2" s="52">
        <f>Instrumento!H77</f>
        <v>0</v>
      </c>
      <c r="CM2" s="52" t="str">
        <f>Instrumento!J77</f>
        <v>Actualizar de acuerdo con la necesidad</v>
      </c>
      <c r="CN2" s="52">
        <f>Instrumento!L77</f>
        <v>0</v>
      </c>
      <c r="CO2">
        <f>Instrumento!R89</f>
        <v>0</v>
      </c>
      <c r="CP2">
        <f>Instrumento!N89</f>
        <v>0</v>
      </c>
      <c r="CQ2">
        <f>Instrumento!O89</f>
        <v>0</v>
      </c>
      <c r="CR2" s="52">
        <f>Instrumento!R90</f>
        <v>0</v>
      </c>
      <c r="CS2" s="52">
        <f>Instrumento!N90</f>
        <v>0</v>
      </c>
      <c r="CT2" s="52">
        <f>Instrumento!O90</f>
        <v>0</v>
      </c>
      <c r="CU2" s="52">
        <f>Instrumento!R91</f>
        <v>0</v>
      </c>
      <c r="CV2" s="52">
        <f>Instrumento!N91</f>
        <v>0</v>
      </c>
      <c r="CW2" s="52">
        <f>Instrumento!O91</f>
        <v>0</v>
      </c>
      <c r="CX2" s="52">
        <f>Instrumento!R92</f>
        <v>0</v>
      </c>
      <c r="CY2" s="52">
        <f>Instrumento!N92</f>
        <v>0</v>
      </c>
      <c r="CZ2" s="52">
        <f>Instrumento!O92</f>
        <v>0</v>
      </c>
      <c r="DA2" s="52">
        <f>Instrumento!R93</f>
        <v>0</v>
      </c>
      <c r="DB2" s="52">
        <f>Instrumento!N93</f>
        <v>0</v>
      </c>
      <c r="DC2" s="52">
        <f>Instrumento!O93</f>
        <v>0</v>
      </c>
      <c r="DD2" s="52">
        <f>Instrumento!R94</f>
        <v>0</v>
      </c>
      <c r="DE2" s="52">
        <f>Instrumento!N94</f>
        <v>0</v>
      </c>
      <c r="DF2" s="52">
        <f>Instrumento!O94</f>
        <v>0</v>
      </c>
      <c r="DG2" s="52">
        <f>Instrumento!R95</f>
        <v>0</v>
      </c>
      <c r="DH2" s="52">
        <f>Instrumento!N95</f>
        <v>0</v>
      </c>
      <c r="DI2" s="52">
        <f>Instrumento!O95</f>
        <v>0</v>
      </c>
      <c r="DJ2" s="52">
        <f>Instrumento!R96</f>
        <v>0</v>
      </c>
      <c r="DK2" s="52">
        <f>Instrumento!N96</f>
        <v>0</v>
      </c>
      <c r="DL2" s="52">
        <f>Instrumento!O96</f>
        <v>0</v>
      </c>
      <c r="DM2" s="52">
        <f>Instrumento!R97</f>
        <v>0</v>
      </c>
      <c r="DN2" s="52">
        <f>Instrumento!N97</f>
        <v>0</v>
      </c>
      <c r="DO2" s="52">
        <f>Instrumento!O97</f>
        <v>0</v>
      </c>
      <c r="DP2" s="52">
        <f>Instrumento!R98</f>
        <v>0</v>
      </c>
      <c r="DQ2" s="52">
        <f>Instrumento!N98</f>
        <v>0</v>
      </c>
      <c r="DR2" s="52">
        <f>Instrumento!O98</f>
        <v>0</v>
      </c>
      <c r="DS2" s="52">
        <f>Instrumento!R99</f>
        <v>0</v>
      </c>
      <c r="DT2" s="52">
        <f>Instrumento!N99</f>
        <v>0</v>
      </c>
      <c r="DU2" s="52">
        <f>Instrumento!O99</f>
        <v>0</v>
      </c>
      <c r="DV2">
        <f>Resultados!C36</f>
        <v>0</v>
      </c>
      <c r="DW2">
        <f>Resultados!C37</f>
        <v>0</v>
      </c>
      <c r="DX2">
        <f>Resultados!C38</f>
        <v>0</v>
      </c>
      <c r="DY2">
        <f>Resultados!C39</f>
        <v>0</v>
      </c>
    </row>
    <row r="6" spans="1:129" x14ac:dyDescent="0.25">
      <c r="AW6" s="52"/>
      <c r="AX6" s="52"/>
      <c r="AY6" s="52"/>
      <c r="AZ6" s="52"/>
    </row>
    <row r="7" spans="1:129" x14ac:dyDescent="0.25">
      <c r="AW7" s="52"/>
      <c r="AX7" s="52"/>
      <c r="AY7" s="52"/>
      <c r="AZ7" s="52"/>
    </row>
    <row r="8" spans="1:129" x14ac:dyDescent="0.25">
      <c r="AW8" s="52"/>
      <c r="AX8" s="52"/>
      <c r="AY8" s="52"/>
      <c r="AZ8" s="52"/>
    </row>
    <row r="9" spans="1:129" x14ac:dyDescent="0.25">
      <c r="AW9" s="52"/>
      <c r="AX9" s="52"/>
      <c r="AY9" s="52"/>
      <c r="AZ9" s="52"/>
    </row>
    <row r="10" spans="1:129" x14ac:dyDescent="0.25">
      <c r="AW10" s="52"/>
      <c r="AX10" s="52"/>
      <c r="AY10" s="52"/>
      <c r="AZ10" s="52"/>
    </row>
    <row r="11" spans="1:129" x14ac:dyDescent="0.25">
      <c r="AW11" s="52"/>
      <c r="AX11" s="52"/>
      <c r="AY11" s="52"/>
      <c r="AZ11" s="52"/>
    </row>
    <row r="12" spans="1:129" x14ac:dyDescent="0.25">
      <c r="AW12" s="52"/>
      <c r="AX12" s="52"/>
      <c r="AY12" s="52"/>
      <c r="AZ12" s="52"/>
    </row>
    <row r="13" spans="1:129" x14ac:dyDescent="0.25">
      <c r="AW13" s="52"/>
      <c r="AX13" s="52"/>
      <c r="AY13" s="52"/>
      <c r="AZ13" s="52"/>
    </row>
  </sheetData>
  <sheetProtection algorithmName="SHA-512" hashValue="gM4zSoA80A4NGBX7yhP11KyzXUf0LomrS83QErovY/jGwWz426gp4umbHDHfN+rAdgZ0b+M//AS2vITYqePfgA==" saltValue="7NKjpsUY7FSoRaeYFTs1rA==" spinCount="100000" sheet="1" objects="1" scenarios="1"/>
  <phoneticPr fontId="5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workbookViewId="0"/>
  </sheetViews>
  <sheetFormatPr baseColWidth="10" defaultRowHeight="15" x14ac:dyDescent="0.25"/>
  <sheetData>
    <row r="1" spans="1:2" x14ac:dyDescent="0.25">
      <c r="A1" s="52" t="s">
        <v>608</v>
      </c>
      <c r="B1" t="s">
        <v>686</v>
      </c>
    </row>
    <row r="2" spans="1:2" x14ac:dyDescent="0.25">
      <c r="A2" s="52" t="s">
        <v>24</v>
      </c>
      <c r="B2" t="s">
        <v>688</v>
      </c>
    </row>
    <row r="3" spans="1:2" x14ac:dyDescent="0.25">
      <c r="A3" s="52" t="s">
        <v>26</v>
      </c>
      <c r="B3" t="s">
        <v>689</v>
      </c>
    </row>
    <row r="4" spans="1:2" x14ac:dyDescent="0.25">
      <c r="A4" s="52" t="s">
        <v>28</v>
      </c>
      <c r="B4" t="s">
        <v>690</v>
      </c>
    </row>
    <row r="5" spans="1:2" x14ac:dyDescent="0.25">
      <c r="A5" s="52" t="s">
        <v>30</v>
      </c>
      <c r="B5" t="s">
        <v>691</v>
      </c>
    </row>
    <row r="6" spans="1:2" x14ac:dyDescent="0.25">
      <c r="A6" s="52" t="s">
        <v>565</v>
      </c>
      <c r="B6" t="s">
        <v>692</v>
      </c>
    </row>
    <row r="7" spans="1:2" x14ac:dyDescent="0.25">
      <c r="A7" s="52" t="s">
        <v>566</v>
      </c>
      <c r="B7" t="s">
        <v>693</v>
      </c>
    </row>
    <row r="8" spans="1:2" x14ac:dyDescent="0.25">
      <c r="A8" s="52" t="s">
        <v>567</v>
      </c>
      <c r="B8" t="s">
        <v>694</v>
      </c>
    </row>
    <row r="9" spans="1:2" x14ac:dyDescent="0.25">
      <c r="A9" s="52" t="s">
        <v>568</v>
      </c>
      <c r="B9" t="s">
        <v>695</v>
      </c>
    </row>
    <row r="10" spans="1:2" x14ac:dyDescent="0.25">
      <c r="A10" s="52" t="s">
        <v>569</v>
      </c>
      <c r="B10" t="s">
        <v>696</v>
      </c>
    </row>
    <row r="11" spans="1:2" x14ac:dyDescent="0.25">
      <c r="A11" s="52" t="s">
        <v>570</v>
      </c>
      <c r="B11" t="s">
        <v>697</v>
      </c>
    </row>
    <row r="12" spans="1:2" x14ac:dyDescent="0.25">
      <c r="A12" s="52" t="s">
        <v>571</v>
      </c>
      <c r="B12" t="s">
        <v>371</v>
      </c>
    </row>
    <row r="13" spans="1:2" x14ac:dyDescent="0.25">
      <c r="A13" s="52" t="s">
        <v>572</v>
      </c>
      <c r="B13" t="s">
        <v>373</v>
      </c>
    </row>
    <row r="14" spans="1:2" x14ac:dyDescent="0.25">
      <c r="A14" s="52" t="s">
        <v>573</v>
      </c>
      <c r="B14" t="s">
        <v>372</v>
      </c>
    </row>
    <row r="15" spans="1:2" x14ac:dyDescent="0.25">
      <c r="A15" s="52" t="s">
        <v>574</v>
      </c>
      <c r="B15" t="s">
        <v>414</v>
      </c>
    </row>
    <row r="16" spans="1:2" x14ac:dyDescent="0.25">
      <c r="A16" s="52" t="s">
        <v>575</v>
      </c>
      <c r="B16" t="s">
        <v>698</v>
      </c>
    </row>
    <row r="17" spans="1:2" x14ac:dyDescent="0.25">
      <c r="A17" s="52" t="s">
        <v>576</v>
      </c>
      <c r="B17" t="s">
        <v>702</v>
      </c>
    </row>
    <row r="18" spans="1:2" x14ac:dyDescent="0.25">
      <c r="A18" s="52" t="s">
        <v>577</v>
      </c>
      <c r="B18" t="s">
        <v>703</v>
      </c>
    </row>
    <row r="19" spans="1:2" x14ac:dyDescent="0.25">
      <c r="A19" s="52" t="s">
        <v>578</v>
      </c>
      <c r="B19" s="52" t="s">
        <v>699</v>
      </c>
    </row>
    <row r="20" spans="1:2" x14ac:dyDescent="0.25">
      <c r="A20" s="52" t="s">
        <v>579</v>
      </c>
      <c r="B20" s="52" t="s">
        <v>704</v>
      </c>
    </row>
    <row r="21" spans="1:2" x14ac:dyDescent="0.25">
      <c r="A21" s="52" t="s">
        <v>580</v>
      </c>
      <c r="B21" s="52" t="s">
        <v>705</v>
      </c>
    </row>
    <row r="22" spans="1:2" x14ac:dyDescent="0.25">
      <c r="A22" s="52" t="s">
        <v>581</v>
      </c>
      <c r="B22" s="52" t="s">
        <v>700</v>
      </c>
    </row>
    <row r="23" spans="1:2" x14ac:dyDescent="0.25">
      <c r="A23" s="52" t="s">
        <v>582</v>
      </c>
      <c r="B23" s="52" t="s">
        <v>706</v>
      </c>
    </row>
    <row r="24" spans="1:2" x14ac:dyDescent="0.25">
      <c r="A24" s="52" t="s">
        <v>583</v>
      </c>
      <c r="B24" s="52" t="s">
        <v>707</v>
      </c>
    </row>
    <row r="25" spans="1:2" x14ac:dyDescent="0.25">
      <c r="A25" s="52" t="s">
        <v>584</v>
      </c>
      <c r="B25" s="52" t="s">
        <v>701</v>
      </c>
    </row>
    <row r="26" spans="1:2" x14ac:dyDescent="0.25">
      <c r="A26" s="52" t="s">
        <v>585</v>
      </c>
      <c r="B26" s="52" t="s">
        <v>708</v>
      </c>
    </row>
    <row r="27" spans="1:2" x14ac:dyDescent="0.25">
      <c r="A27" s="52" t="s">
        <v>586</v>
      </c>
      <c r="B27" s="52" t="s">
        <v>709</v>
      </c>
    </row>
    <row r="28" spans="1:2" x14ac:dyDescent="0.25">
      <c r="A28" s="52" t="s">
        <v>587</v>
      </c>
      <c r="B28" s="52" t="s">
        <v>710</v>
      </c>
    </row>
    <row r="29" spans="1:2" x14ac:dyDescent="0.25">
      <c r="A29" s="52" t="s">
        <v>588</v>
      </c>
      <c r="B29" s="52" t="s">
        <v>711</v>
      </c>
    </row>
    <row r="30" spans="1:2" x14ac:dyDescent="0.25">
      <c r="A30" s="52" t="s">
        <v>589</v>
      </c>
      <c r="B30" s="52" t="s">
        <v>712</v>
      </c>
    </row>
    <row r="31" spans="1:2" x14ac:dyDescent="0.25">
      <c r="A31" s="52" t="s">
        <v>590</v>
      </c>
      <c r="B31" s="52" t="s">
        <v>713</v>
      </c>
    </row>
    <row r="32" spans="1:2" x14ac:dyDescent="0.25">
      <c r="A32" s="52" t="s">
        <v>591</v>
      </c>
      <c r="B32" s="52" t="s">
        <v>714</v>
      </c>
    </row>
    <row r="33" spans="1:2" x14ac:dyDescent="0.25">
      <c r="A33" s="52" t="s">
        <v>592</v>
      </c>
      <c r="B33" s="52" t="s">
        <v>715</v>
      </c>
    </row>
    <row r="34" spans="1:2" x14ac:dyDescent="0.25">
      <c r="A34" s="52" t="s">
        <v>593</v>
      </c>
      <c r="B34" s="52" t="s">
        <v>716</v>
      </c>
    </row>
    <row r="35" spans="1:2" x14ac:dyDescent="0.25">
      <c r="A35" s="52" t="s">
        <v>594</v>
      </c>
      <c r="B35" s="52" t="s">
        <v>717</v>
      </c>
    </row>
    <row r="36" spans="1:2" x14ac:dyDescent="0.25">
      <c r="A36" s="52" t="s">
        <v>595</v>
      </c>
      <c r="B36" s="52" t="s">
        <v>718</v>
      </c>
    </row>
    <row r="37" spans="1:2" x14ac:dyDescent="0.25">
      <c r="A37" s="52" t="s">
        <v>596</v>
      </c>
      <c r="B37" s="52" t="s">
        <v>719</v>
      </c>
    </row>
    <row r="38" spans="1:2" x14ac:dyDescent="0.25">
      <c r="A38" s="52" t="s">
        <v>597</v>
      </c>
      <c r="B38" s="52" t="s">
        <v>720</v>
      </c>
    </row>
    <row r="39" spans="1:2" x14ac:dyDescent="0.25">
      <c r="A39" s="52" t="s">
        <v>598</v>
      </c>
      <c r="B39" s="52" t="s">
        <v>721</v>
      </c>
    </row>
    <row r="40" spans="1:2" x14ac:dyDescent="0.25">
      <c r="A40" s="52" t="s">
        <v>599</v>
      </c>
      <c r="B40" s="52" t="s">
        <v>722</v>
      </c>
    </row>
    <row r="41" spans="1:2" x14ac:dyDescent="0.25">
      <c r="A41" s="52" t="s">
        <v>600</v>
      </c>
      <c r="B41" s="52" t="s">
        <v>723</v>
      </c>
    </row>
    <row r="42" spans="1:2" x14ac:dyDescent="0.25">
      <c r="A42" s="52" t="s">
        <v>601</v>
      </c>
      <c r="B42" s="52" t="s">
        <v>724</v>
      </c>
    </row>
    <row r="43" spans="1:2" x14ac:dyDescent="0.25">
      <c r="A43" s="52" t="s">
        <v>602</v>
      </c>
      <c r="B43" s="52" t="s">
        <v>725</v>
      </c>
    </row>
    <row r="44" spans="1:2" x14ac:dyDescent="0.25">
      <c r="A44" s="52" t="s">
        <v>603</v>
      </c>
      <c r="B44" s="52" t="s">
        <v>726</v>
      </c>
    </row>
    <row r="45" spans="1:2" x14ac:dyDescent="0.25">
      <c r="A45" s="52" t="s">
        <v>604</v>
      </c>
      <c r="B45" s="52" t="s">
        <v>727</v>
      </c>
    </row>
    <row r="46" spans="1:2" x14ac:dyDescent="0.25">
      <c r="A46" s="52" t="s">
        <v>605</v>
      </c>
      <c r="B46" s="52" t="s">
        <v>728</v>
      </c>
    </row>
    <row r="47" spans="1:2" x14ac:dyDescent="0.25">
      <c r="A47" s="52" t="s">
        <v>606</v>
      </c>
      <c r="B47" s="52" t="s">
        <v>729</v>
      </c>
    </row>
    <row r="48" spans="1:2" x14ac:dyDescent="0.25">
      <c r="A48" s="52" t="s">
        <v>607</v>
      </c>
      <c r="B48" s="52" t="s">
        <v>730</v>
      </c>
    </row>
    <row r="49" spans="1:2" x14ac:dyDescent="0.25">
      <c r="A49" s="52" t="s">
        <v>609</v>
      </c>
      <c r="B49" t="s">
        <v>731</v>
      </c>
    </row>
    <row r="50" spans="1:2" x14ac:dyDescent="0.25">
      <c r="A50" s="52" t="s">
        <v>610</v>
      </c>
      <c r="B50" t="s">
        <v>736</v>
      </c>
    </row>
    <row r="51" spans="1:2" x14ac:dyDescent="0.25">
      <c r="A51" s="52" t="s">
        <v>611</v>
      </c>
      <c r="B51" t="s">
        <v>737</v>
      </c>
    </row>
    <row r="52" spans="1:2" x14ac:dyDescent="0.25">
      <c r="A52" s="52" t="s">
        <v>612</v>
      </c>
      <c r="B52" t="s">
        <v>738</v>
      </c>
    </row>
    <row r="53" spans="1:2" x14ac:dyDescent="0.25">
      <c r="A53" s="52" t="s">
        <v>613</v>
      </c>
      <c r="B53" s="52" t="s">
        <v>732</v>
      </c>
    </row>
    <row r="54" spans="1:2" x14ac:dyDescent="0.25">
      <c r="A54" s="52" t="s">
        <v>614</v>
      </c>
      <c r="B54" s="52" t="s">
        <v>739</v>
      </c>
    </row>
    <row r="55" spans="1:2" x14ac:dyDescent="0.25">
      <c r="A55" s="52" t="s">
        <v>615</v>
      </c>
      <c r="B55" s="52" t="s">
        <v>740</v>
      </c>
    </row>
    <row r="56" spans="1:2" x14ac:dyDescent="0.25">
      <c r="A56" s="52" t="s">
        <v>616</v>
      </c>
      <c r="B56" s="52" t="s">
        <v>741</v>
      </c>
    </row>
    <row r="57" spans="1:2" x14ac:dyDescent="0.25">
      <c r="A57" s="52" t="s">
        <v>617</v>
      </c>
      <c r="B57" s="52" t="s">
        <v>733</v>
      </c>
    </row>
    <row r="58" spans="1:2" x14ac:dyDescent="0.25">
      <c r="A58" s="52" t="s">
        <v>618</v>
      </c>
      <c r="B58" s="52" t="s">
        <v>742</v>
      </c>
    </row>
    <row r="59" spans="1:2" x14ac:dyDescent="0.25">
      <c r="A59" s="52" t="s">
        <v>619</v>
      </c>
      <c r="B59" s="52" t="s">
        <v>743</v>
      </c>
    </row>
    <row r="60" spans="1:2" x14ac:dyDescent="0.25">
      <c r="A60" s="52" t="s">
        <v>620</v>
      </c>
      <c r="B60" s="52" t="s">
        <v>744</v>
      </c>
    </row>
    <row r="61" spans="1:2" x14ac:dyDescent="0.25">
      <c r="A61" s="52" t="s">
        <v>621</v>
      </c>
      <c r="B61" s="52" t="s">
        <v>734</v>
      </c>
    </row>
    <row r="62" spans="1:2" x14ac:dyDescent="0.25">
      <c r="A62" s="52" t="s">
        <v>622</v>
      </c>
      <c r="B62" s="52" t="s">
        <v>745</v>
      </c>
    </row>
    <row r="63" spans="1:2" x14ac:dyDescent="0.25">
      <c r="A63" s="52" t="s">
        <v>623</v>
      </c>
      <c r="B63" s="52" t="s">
        <v>746</v>
      </c>
    </row>
    <row r="64" spans="1:2" x14ac:dyDescent="0.25">
      <c r="A64" s="52" t="s">
        <v>624</v>
      </c>
      <c r="B64" s="52" t="s">
        <v>747</v>
      </c>
    </row>
    <row r="65" spans="1:2" x14ac:dyDescent="0.25">
      <c r="A65" s="52" t="s">
        <v>625</v>
      </c>
      <c r="B65" s="52" t="s">
        <v>735</v>
      </c>
    </row>
    <row r="66" spans="1:2" x14ac:dyDescent="0.25">
      <c r="A66" s="52" t="s">
        <v>626</v>
      </c>
      <c r="B66" s="52" t="s">
        <v>748</v>
      </c>
    </row>
    <row r="67" spans="1:2" x14ac:dyDescent="0.25">
      <c r="A67" s="52" t="s">
        <v>627</v>
      </c>
      <c r="B67" s="52" t="s">
        <v>749</v>
      </c>
    </row>
    <row r="68" spans="1:2" x14ac:dyDescent="0.25">
      <c r="A68" s="52" t="s">
        <v>628</v>
      </c>
      <c r="B68" s="52" t="s">
        <v>750</v>
      </c>
    </row>
    <row r="69" spans="1:2" x14ac:dyDescent="0.25">
      <c r="A69" s="52" t="s">
        <v>629</v>
      </c>
      <c r="B69" s="52" t="s">
        <v>751</v>
      </c>
    </row>
    <row r="70" spans="1:2" x14ac:dyDescent="0.25">
      <c r="A70" s="52" t="s">
        <v>630</v>
      </c>
      <c r="B70" s="52" t="s">
        <v>752</v>
      </c>
    </row>
    <row r="71" spans="1:2" x14ac:dyDescent="0.25">
      <c r="A71" s="52" t="s">
        <v>631</v>
      </c>
      <c r="B71" s="52" t="s">
        <v>753</v>
      </c>
    </row>
    <row r="72" spans="1:2" x14ac:dyDescent="0.25">
      <c r="A72" s="52" t="s">
        <v>632</v>
      </c>
      <c r="B72" s="52" t="s">
        <v>754</v>
      </c>
    </row>
    <row r="73" spans="1:2" x14ac:dyDescent="0.25">
      <c r="A73" s="52" t="s">
        <v>633</v>
      </c>
      <c r="B73" s="52" t="s">
        <v>755</v>
      </c>
    </row>
    <row r="74" spans="1:2" x14ac:dyDescent="0.25">
      <c r="A74" s="52" t="s">
        <v>634</v>
      </c>
      <c r="B74" s="52" t="s">
        <v>756</v>
      </c>
    </row>
    <row r="75" spans="1:2" x14ac:dyDescent="0.25">
      <c r="A75" s="52" t="s">
        <v>635</v>
      </c>
      <c r="B75" s="52" t="s">
        <v>757</v>
      </c>
    </row>
    <row r="76" spans="1:2" x14ac:dyDescent="0.25">
      <c r="A76" s="52" t="s">
        <v>636</v>
      </c>
      <c r="B76" s="52" t="s">
        <v>758</v>
      </c>
    </row>
    <row r="77" spans="1:2" x14ac:dyDescent="0.25">
      <c r="A77" s="52" t="s">
        <v>637</v>
      </c>
      <c r="B77" s="52" t="s">
        <v>759</v>
      </c>
    </row>
    <row r="78" spans="1:2" x14ac:dyDescent="0.25">
      <c r="A78" s="52" t="s">
        <v>638</v>
      </c>
      <c r="B78" s="52" t="s">
        <v>760</v>
      </c>
    </row>
    <row r="79" spans="1:2" x14ac:dyDescent="0.25">
      <c r="A79" s="52" t="s">
        <v>639</v>
      </c>
      <c r="B79" s="52" t="s">
        <v>761</v>
      </c>
    </row>
    <row r="80" spans="1:2" x14ac:dyDescent="0.25">
      <c r="A80" s="52" t="s">
        <v>640</v>
      </c>
      <c r="B80" s="52" t="s">
        <v>762</v>
      </c>
    </row>
    <row r="81" spans="1:2" x14ac:dyDescent="0.25">
      <c r="A81" s="52" t="s">
        <v>641</v>
      </c>
      <c r="B81" s="52" t="s">
        <v>763</v>
      </c>
    </row>
    <row r="82" spans="1:2" x14ac:dyDescent="0.25">
      <c r="A82" s="52" t="s">
        <v>642</v>
      </c>
      <c r="B82" s="52" t="s">
        <v>764</v>
      </c>
    </row>
    <row r="83" spans="1:2" x14ac:dyDescent="0.25">
      <c r="A83" s="52" t="s">
        <v>643</v>
      </c>
      <c r="B83" s="52" t="s">
        <v>765</v>
      </c>
    </row>
    <row r="84" spans="1:2" x14ac:dyDescent="0.25">
      <c r="A84" s="52" t="s">
        <v>644</v>
      </c>
      <c r="B84" s="52" t="s">
        <v>766</v>
      </c>
    </row>
    <row r="85" spans="1:2" x14ac:dyDescent="0.25">
      <c r="A85" s="52" t="s">
        <v>645</v>
      </c>
      <c r="B85" s="52" t="s">
        <v>767</v>
      </c>
    </row>
    <row r="86" spans="1:2" x14ac:dyDescent="0.25">
      <c r="A86" s="52" t="s">
        <v>646</v>
      </c>
      <c r="B86" s="52" t="s">
        <v>768</v>
      </c>
    </row>
    <row r="87" spans="1:2" x14ac:dyDescent="0.25">
      <c r="A87" s="52" t="s">
        <v>647</v>
      </c>
      <c r="B87" s="52" t="s">
        <v>769</v>
      </c>
    </row>
    <row r="88" spans="1:2" x14ac:dyDescent="0.25">
      <c r="A88" s="52" t="s">
        <v>648</v>
      </c>
      <c r="B88" s="52" t="s">
        <v>770</v>
      </c>
    </row>
    <row r="89" spans="1:2" x14ac:dyDescent="0.25">
      <c r="A89" s="52" t="s">
        <v>649</v>
      </c>
      <c r="B89" s="52" t="s">
        <v>771</v>
      </c>
    </row>
    <row r="90" spans="1:2" x14ac:dyDescent="0.25">
      <c r="A90" s="52" t="s">
        <v>650</v>
      </c>
      <c r="B90" s="52" t="s">
        <v>772</v>
      </c>
    </row>
    <row r="91" spans="1:2" x14ac:dyDescent="0.25">
      <c r="A91" s="52" t="s">
        <v>651</v>
      </c>
      <c r="B91" s="52" t="s">
        <v>773</v>
      </c>
    </row>
    <row r="92" spans="1:2" x14ac:dyDescent="0.25">
      <c r="A92" s="52" t="s">
        <v>652</v>
      </c>
      <c r="B92" s="52" t="s">
        <v>774</v>
      </c>
    </row>
    <row r="93" spans="1:2" x14ac:dyDescent="0.25">
      <c r="A93" s="52" t="s">
        <v>654</v>
      </c>
      <c r="B93" t="s">
        <v>775</v>
      </c>
    </row>
    <row r="94" spans="1:2" x14ac:dyDescent="0.25">
      <c r="A94" s="52" t="s">
        <v>655</v>
      </c>
      <c r="B94" t="s">
        <v>780</v>
      </c>
    </row>
    <row r="95" spans="1:2" x14ac:dyDescent="0.25">
      <c r="A95" s="52" t="s">
        <v>656</v>
      </c>
      <c r="B95" s="52" t="s">
        <v>781</v>
      </c>
    </row>
    <row r="96" spans="1:2" x14ac:dyDescent="0.25">
      <c r="A96" s="52" t="s">
        <v>657</v>
      </c>
      <c r="B96" s="52" t="s">
        <v>776</v>
      </c>
    </row>
    <row r="97" spans="1:2" x14ac:dyDescent="0.25">
      <c r="A97" s="52" t="s">
        <v>658</v>
      </c>
      <c r="B97" s="52" t="s">
        <v>782</v>
      </c>
    </row>
    <row r="98" spans="1:2" x14ac:dyDescent="0.25">
      <c r="A98" s="52" t="s">
        <v>659</v>
      </c>
      <c r="B98" s="52" t="s">
        <v>783</v>
      </c>
    </row>
    <row r="99" spans="1:2" x14ac:dyDescent="0.25">
      <c r="A99" s="52" t="s">
        <v>660</v>
      </c>
      <c r="B99" s="52" t="s">
        <v>777</v>
      </c>
    </row>
    <row r="100" spans="1:2" x14ac:dyDescent="0.25">
      <c r="A100" s="52" t="s">
        <v>661</v>
      </c>
      <c r="B100" s="52" t="s">
        <v>784</v>
      </c>
    </row>
    <row r="101" spans="1:2" x14ac:dyDescent="0.25">
      <c r="A101" s="52" t="s">
        <v>662</v>
      </c>
      <c r="B101" s="52" t="s">
        <v>785</v>
      </c>
    </row>
    <row r="102" spans="1:2" x14ac:dyDescent="0.25">
      <c r="A102" s="52" t="s">
        <v>663</v>
      </c>
      <c r="B102" s="52" t="s">
        <v>778</v>
      </c>
    </row>
    <row r="103" spans="1:2" x14ac:dyDescent="0.25">
      <c r="A103" s="52" t="s">
        <v>664</v>
      </c>
      <c r="B103" s="52" t="s">
        <v>786</v>
      </c>
    </row>
    <row r="104" spans="1:2" x14ac:dyDescent="0.25">
      <c r="A104" s="52" t="s">
        <v>665</v>
      </c>
      <c r="B104" s="52" t="s">
        <v>787</v>
      </c>
    </row>
    <row r="105" spans="1:2" x14ac:dyDescent="0.25">
      <c r="A105" s="52" t="s">
        <v>666</v>
      </c>
      <c r="B105" s="52" t="s">
        <v>779</v>
      </c>
    </row>
    <row r="106" spans="1:2" x14ac:dyDescent="0.25">
      <c r="A106" s="52" t="s">
        <v>667</v>
      </c>
      <c r="B106" s="52" t="s">
        <v>788</v>
      </c>
    </row>
    <row r="107" spans="1:2" x14ac:dyDescent="0.25">
      <c r="A107" s="52" t="s">
        <v>668</v>
      </c>
      <c r="B107" s="52" t="s">
        <v>789</v>
      </c>
    </row>
    <row r="108" spans="1:2" x14ac:dyDescent="0.25">
      <c r="A108" s="52" t="s">
        <v>669</v>
      </c>
      <c r="B108" s="52" t="s">
        <v>790</v>
      </c>
    </row>
    <row r="109" spans="1:2" x14ac:dyDescent="0.25">
      <c r="A109" s="52" t="s">
        <v>670</v>
      </c>
      <c r="B109" s="52" t="s">
        <v>791</v>
      </c>
    </row>
    <row r="110" spans="1:2" x14ac:dyDescent="0.25">
      <c r="A110" s="52" t="s">
        <v>671</v>
      </c>
      <c r="B110" s="52" t="s">
        <v>792</v>
      </c>
    </row>
    <row r="111" spans="1:2" x14ac:dyDescent="0.25">
      <c r="A111" s="52" t="s">
        <v>672</v>
      </c>
      <c r="B111" s="52" t="s">
        <v>793</v>
      </c>
    </row>
    <row r="112" spans="1:2" x14ac:dyDescent="0.25">
      <c r="A112" s="52" t="s">
        <v>673</v>
      </c>
      <c r="B112" s="52" t="s">
        <v>794</v>
      </c>
    </row>
    <row r="113" spans="1:2" x14ac:dyDescent="0.25">
      <c r="A113" s="52" t="s">
        <v>674</v>
      </c>
      <c r="B113" s="52" t="s">
        <v>795</v>
      </c>
    </row>
    <row r="114" spans="1:2" x14ac:dyDescent="0.25">
      <c r="A114" s="52" t="s">
        <v>675</v>
      </c>
      <c r="B114" s="52" t="s">
        <v>796</v>
      </c>
    </row>
    <row r="115" spans="1:2" x14ac:dyDescent="0.25">
      <c r="A115" s="52" t="s">
        <v>676</v>
      </c>
      <c r="B115" s="52" t="s">
        <v>797</v>
      </c>
    </row>
    <row r="116" spans="1:2" x14ac:dyDescent="0.25">
      <c r="A116" s="52" t="s">
        <v>677</v>
      </c>
      <c r="B116" s="52" t="s">
        <v>798</v>
      </c>
    </row>
    <row r="117" spans="1:2" x14ac:dyDescent="0.25">
      <c r="A117" s="52" t="s">
        <v>678</v>
      </c>
      <c r="B117" s="52" t="s">
        <v>799</v>
      </c>
    </row>
    <row r="118" spans="1:2" x14ac:dyDescent="0.25">
      <c r="A118" s="52" t="s">
        <v>679</v>
      </c>
      <c r="B118" s="52" t="s">
        <v>800</v>
      </c>
    </row>
    <row r="119" spans="1:2" x14ac:dyDescent="0.25">
      <c r="A119" s="52" t="s">
        <v>680</v>
      </c>
      <c r="B119" s="52" t="s">
        <v>801</v>
      </c>
    </row>
    <row r="120" spans="1:2" x14ac:dyDescent="0.25">
      <c r="A120" s="52" t="s">
        <v>681</v>
      </c>
      <c r="B120" s="52" t="s">
        <v>802</v>
      </c>
    </row>
    <row r="121" spans="1:2" x14ac:dyDescent="0.25">
      <c r="A121" s="52" t="s">
        <v>682</v>
      </c>
      <c r="B121" s="52" t="s">
        <v>803</v>
      </c>
    </row>
    <row r="122" spans="1:2" x14ac:dyDescent="0.25">
      <c r="A122" s="52" t="s">
        <v>683</v>
      </c>
      <c r="B122" s="52" t="s">
        <v>804</v>
      </c>
    </row>
    <row r="123" spans="1:2" x14ac:dyDescent="0.25">
      <c r="A123" s="52" t="s">
        <v>653</v>
      </c>
      <c r="B123" s="52" t="s">
        <v>805</v>
      </c>
    </row>
    <row r="124" spans="1:2" x14ac:dyDescent="0.25">
      <c r="A124" s="52" t="s">
        <v>684</v>
      </c>
      <c r="B124" s="52" t="s">
        <v>806</v>
      </c>
    </row>
    <row r="125" spans="1:2" x14ac:dyDescent="0.25">
      <c r="A125" s="52" t="s">
        <v>685</v>
      </c>
      <c r="B125" s="52" t="s">
        <v>807</v>
      </c>
    </row>
    <row r="126" spans="1:2" x14ac:dyDescent="0.25">
      <c r="A126" t="s">
        <v>808</v>
      </c>
      <c r="B126" t="s">
        <v>812</v>
      </c>
    </row>
    <row r="127" spans="1:2" x14ac:dyDescent="0.25">
      <c r="A127" s="52" t="s">
        <v>809</v>
      </c>
      <c r="B127" s="52" t="s">
        <v>813</v>
      </c>
    </row>
    <row r="128" spans="1:2" x14ac:dyDescent="0.25">
      <c r="A128" s="52" t="s">
        <v>810</v>
      </c>
      <c r="B128" s="52" t="s">
        <v>814</v>
      </c>
    </row>
    <row r="129" spans="1:2" x14ac:dyDescent="0.25">
      <c r="A129" s="52" t="s">
        <v>811</v>
      </c>
      <c r="B129" s="52" t="s">
        <v>815</v>
      </c>
    </row>
  </sheetData>
  <sheetProtection algorithmName="SHA-512" hashValue="iwwzTFcQcB4cKiPdYz+V2hbBfPSouhAGp+xzMqs+Nvhx1OHgpwNpTXfy3k7l4NO197WfQy8Iv5ToSAt2hWJJvA==" saltValue="NFLeWB44sW+3hgQ24OxcGw==" spinCount="100000" sheet="1" objects="1" scenarios="1"/>
  <phoneticPr fontId="5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0"/>
  <sheetViews>
    <sheetView topLeftCell="A81" workbookViewId="0">
      <selection activeCell="A97" sqref="A2:A97"/>
    </sheetView>
  </sheetViews>
  <sheetFormatPr baseColWidth="10"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22</v>
      </c>
      <c r="B1" s="3" t="s">
        <v>23</v>
      </c>
      <c r="C1" s="3" t="s">
        <v>24</v>
      </c>
      <c r="D1" s="3" t="s">
        <v>25</v>
      </c>
      <c r="E1" s="3" t="s">
        <v>26</v>
      </c>
      <c r="F1" s="3" t="s">
        <v>27</v>
      </c>
      <c r="G1" s="3" t="s">
        <v>28</v>
      </c>
      <c r="H1" s="3" t="s">
        <v>29</v>
      </c>
      <c r="I1" s="4" t="s">
        <v>30</v>
      </c>
      <c r="J1" s="3" t="s">
        <v>31</v>
      </c>
      <c r="K1" s="3" t="s">
        <v>32</v>
      </c>
      <c r="L1" s="3" t="s">
        <v>33</v>
      </c>
    </row>
    <row r="2" spans="1:12" x14ac:dyDescent="0.2">
      <c r="A2" s="5" t="s">
        <v>237</v>
      </c>
      <c r="B2" s="10">
        <v>3828</v>
      </c>
      <c r="C2" s="7" t="s">
        <v>237</v>
      </c>
      <c r="D2" s="8" t="s">
        <v>238</v>
      </c>
      <c r="E2" s="6" t="s">
        <v>239</v>
      </c>
      <c r="F2" s="6" t="s">
        <v>240</v>
      </c>
      <c r="G2" s="6" t="s">
        <v>237</v>
      </c>
      <c r="H2" s="6">
        <v>3828</v>
      </c>
      <c r="I2" s="9" t="s">
        <v>99</v>
      </c>
      <c r="J2" s="6" t="s">
        <v>100</v>
      </c>
      <c r="K2" s="6" t="s">
        <v>40</v>
      </c>
      <c r="L2" s="6" t="s">
        <v>41</v>
      </c>
    </row>
    <row r="3" spans="1:12" x14ac:dyDescent="0.2">
      <c r="A3" s="5" t="s">
        <v>34</v>
      </c>
      <c r="B3" s="6">
        <v>3758</v>
      </c>
      <c r="C3" s="7" t="s">
        <v>34</v>
      </c>
      <c r="D3" s="8" t="s">
        <v>35</v>
      </c>
      <c r="E3" s="6" t="s">
        <v>36</v>
      </c>
      <c r="F3" s="6" t="s">
        <v>37</v>
      </c>
      <c r="G3" s="6" t="s">
        <v>34</v>
      </c>
      <c r="H3" s="6">
        <v>3758</v>
      </c>
      <c r="I3" s="9" t="s">
        <v>38</v>
      </c>
      <c r="J3" s="6" t="s">
        <v>39</v>
      </c>
      <c r="K3" s="6" t="s">
        <v>40</v>
      </c>
      <c r="L3" s="6" t="s">
        <v>41</v>
      </c>
    </row>
    <row r="4" spans="1:12" x14ac:dyDescent="0.2">
      <c r="A4" s="5" t="s">
        <v>45</v>
      </c>
      <c r="B4" s="10">
        <v>7692</v>
      </c>
      <c r="C4" s="7" t="s">
        <v>45</v>
      </c>
      <c r="D4" s="8" t="s">
        <v>46</v>
      </c>
      <c r="E4" s="6" t="s">
        <v>36</v>
      </c>
      <c r="F4" s="6" t="s">
        <v>37</v>
      </c>
      <c r="G4" s="6" t="s">
        <v>45</v>
      </c>
      <c r="H4" s="6">
        <v>7692</v>
      </c>
      <c r="I4" s="9" t="s">
        <v>38</v>
      </c>
      <c r="J4" s="6" t="s">
        <v>39</v>
      </c>
      <c r="K4" s="6" t="s">
        <v>44</v>
      </c>
      <c r="L4" s="6" t="s">
        <v>41</v>
      </c>
    </row>
    <row r="5" spans="1:12" x14ac:dyDescent="0.2">
      <c r="A5" s="5" t="s">
        <v>220</v>
      </c>
      <c r="B5" s="10">
        <v>3824</v>
      </c>
      <c r="C5" s="7" t="s">
        <v>220</v>
      </c>
      <c r="D5" s="8" t="s">
        <v>221</v>
      </c>
      <c r="E5" s="6" t="s">
        <v>222</v>
      </c>
      <c r="F5" s="6" t="s">
        <v>223</v>
      </c>
      <c r="G5" s="6" t="s">
        <v>220</v>
      </c>
      <c r="H5" s="6">
        <v>3824</v>
      </c>
      <c r="I5" s="9" t="s">
        <v>162</v>
      </c>
      <c r="J5" s="6" t="s">
        <v>163</v>
      </c>
      <c r="K5" s="6" t="s">
        <v>40</v>
      </c>
      <c r="L5" s="6" t="s">
        <v>41</v>
      </c>
    </row>
    <row r="6" spans="1:12" x14ac:dyDescent="0.2">
      <c r="A6" s="5" t="s">
        <v>181</v>
      </c>
      <c r="B6" s="10">
        <v>3804</v>
      </c>
      <c r="C6" s="7" t="s">
        <v>181</v>
      </c>
      <c r="D6" s="8">
        <v>63001</v>
      </c>
      <c r="E6" s="6" t="s">
        <v>179</v>
      </c>
      <c r="F6" s="6" t="s">
        <v>180</v>
      </c>
      <c r="G6" s="6" t="s">
        <v>181</v>
      </c>
      <c r="H6" s="6">
        <v>3804</v>
      </c>
      <c r="I6" s="9" t="s">
        <v>38</v>
      </c>
      <c r="J6" s="6" t="s">
        <v>39</v>
      </c>
      <c r="K6" s="6" t="s">
        <v>44</v>
      </c>
      <c r="L6" s="6" t="s">
        <v>41</v>
      </c>
    </row>
    <row r="7" spans="1:12" x14ac:dyDescent="0.2">
      <c r="A7" s="5" t="s">
        <v>59</v>
      </c>
      <c r="B7" s="10">
        <v>3764</v>
      </c>
      <c r="C7" s="7" t="s">
        <v>59</v>
      </c>
      <c r="D7" s="8" t="s">
        <v>60</v>
      </c>
      <c r="E7" s="6" t="s">
        <v>61</v>
      </c>
      <c r="F7" s="6" t="s">
        <v>62</v>
      </c>
      <c r="G7" s="6" t="s">
        <v>59</v>
      </c>
      <c r="H7" s="6">
        <v>3764</v>
      </c>
      <c r="I7" s="9" t="s">
        <v>63</v>
      </c>
      <c r="J7" s="6" t="s">
        <v>64</v>
      </c>
      <c r="K7" s="6" t="s">
        <v>40</v>
      </c>
      <c r="L7" s="6" t="s">
        <v>41</v>
      </c>
    </row>
    <row r="8" spans="1:12" x14ac:dyDescent="0.2">
      <c r="A8" s="5" t="s">
        <v>193</v>
      </c>
      <c r="B8" s="10">
        <v>3810</v>
      </c>
      <c r="C8" s="7" t="s">
        <v>193</v>
      </c>
      <c r="D8" s="8">
        <v>68081</v>
      </c>
      <c r="E8" s="6" t="s">
        <v>190</v>
      </c>
      <c r="F8" s="6" t="s">
        <v>191</v>
      </c>
      <c r="G8" s="6" t="s">
        <v>193</v>
      </c>
      <c r="H8" s="6">
        <v>3810</v>
      </c>
      <c r="I8" s="9" t="s">
        <v>75</v>
      </c>
      <c r="J8" s="6" t="s">
        <v>76</v>
      </c>
      <c r="K8" s="6" t="s">
        <v>44</v>
      </c>
      <c r="L8" s="6" t="s">
        <v>41</v>
      </c>
    </row>
    <row r="9" spans="1:12" x14ac:dyDescent="0.2">
      <c r="A9" s="5" t="s">
        <v>65</v>
      </c>
      <c r="B9" s="10">
        <v>4909</v>
      </c>
      <c r="C9" s="7" t="s">
        <v>65</v>
      </c>
      <c r="D9" s="8" t="s">
        <v>66</v>
      </c>
      <c r="E9" s="6" t="s">
        <v>61</v>
      </c>
      <c r="F9" s="6" t="s">
        <v>62</v>
      </c>
      <c r="G9" s="6" t="s">
        <v>65</v>
      </c>
      <c r="H9" s="6">
        <v>4909</v>
      </c>
      <c r="I9" s="9" t="s">
        <v>63</v>
      </c>
      <c r="J9" s="6" t="s">
        <v>64</v>
      </c>
      <c r="K9" s="6" t="s">
        <v>44</v>
      </c>
      <c r="L9" s="6" t="s">
        <v>41</v>
      </c>
    </row>
    <row r="10" spans="1:12" x14ac:dyDescent="0.2">
      <c r="A10" s="5" t="s">
        <v>47</v>
      </c>
      <c r="B10" s="10">
        <v>3760</v>
      </c>
      <c r="C10" s="7" t="s">
        <v>47</v>
      </c>
      <c r="D10" s="8" t="s">
        <v>48</v>
      </c>
      <c r="E10" s="6" t="s">
        <v>36</v>
      </c>
      <c r="F10" s="6" t="s">
        <v>37</v>
      </c>
      <c r="G10" s="6" t="s">
        <v>47</v>
      </c>
      <c r="H10" s="6">
        <v>3760</v>
      </c>
      <c r="I10" s="9" t="s">
        <v>38</v>
      </c>
      <c r="J10" s="6" t="s">
        <v>39</v>
      </c>
      <c r="K10" s="6" t="s">
        <v>44</v>
      </c>
      <c r="L10" s="6" t="s">
        <v>41</v>
      </c>
    </row>
    <row r="11" spans="1:12" x14ac:dyDescent="0.2">
      <c r="A11" s="5" t="s">
        <v>73</v>
      </c>
      <c r="B11" s="10">
        <v>3766</v>
      </c>
      <c r="C11" s="7" t="s">
        <v>71</v>
      </c>
      <c r="D11" s="8" t="s">
        <v>72</v>
      </c>
      <c r="E11" s="6" t="s">
        <v>73</v>
      </c>
      <c r="F11" s="6" t="s">
        <v>74</v>
      </c>
      <c r="G11" s="6" t="s">
        <v>73</v>
      </c>
      <c r="H11" s="6">
        <v>3766</v>
      </c>
      <c r="I11" s="9" t="s">
        <v>75</v>
      </c>
      <c r="J11" s="6" t="s">
        <v>76</v>
      </c>
      <c r="K11" s="6" t="s">
        <v>44</v>
      </c>
      <c r="L11" s="6" t="s">
        <v>41</v>
      </c>
    </row>
    <row r="12" spans="1:12" x14ac:dyDescent="0.2">
      <c r="A12" s="5" t="s">
        <v>77</v>
      </c>
      <c r="B12" s="10">
        <v>3767</v>
      </c>
      <c r="C12" s="7" t="s">
        <v>77</v>
      </c>
      <c r="D12" s="8" t="s">
        <v>78</v>
      </c>
      <c r="E12" s="6" t="s">
        <v>79</v>
      </c>
      <c r="F12" s="6" t="s">
        <v>80</v>
      </c>
      <c r="G12" s="6" t="s">
        <v>77</v>
      </c>
      <c r="H12" s="6">
        <v>3767</v>
      </c>
      <c r="I12" s="9" t="s">
        <v>63</v>
      </c>
      <c r="J12" s="6" t="s">
        <v>64</v>
      </c>
      <c r="K12" s="6" t="s">
        <v>40</v>
      </c>
      <c r="L12" s="6" t="s">
        <v>41</v>
      </c>
    </row>
    <row r="13" spans="1:12" x14ac:dyDescent="0.2">
      <c r="A13" s="5" t="s">
        <v>83</v>
      </c>
      <c r="B13" s="10">
        <v>3769</v>
      </c>
      <c r="C13" s="7" t="s">
        <v>83</v>
      </c>
      <c r="D13" s="8" t="s">
        <v>84</v>
      </c>
      <c r="E13" s="6" t="s">
        <v>85</v>
      </c>
      <c r="F13" s="6" t="s">
        <v>86</v>
      </c>
      <c r="G13" s="6" t="s">
        <v>83</v>
      </c>
      <c r="H13" s="6">
        <v>3769</v>
      </c>
      <c r="I13" s="9" t="s">
        <v>75</v>
      </c>
      <c r="J13" s="6" t="s">
        <v>76</v>
      </c>
      <c r="K13" s="6" t="s">
        <v>40</v>
      </c>
      <c r="L13" s="6" t="s">
        <v>41</v>
      </c>
    </row>
    <row r="14" spans="1:12" x14ac:dyDescent="0.2">
      <c r="A14" s="5" t="s">
        <v>192</v>
      </c>
      <c r="B14" s="10">
        <v>3809</v>
      </c>
      <c r="C14" s="7" t="s">
        <v>192</v>
      </c>
      <c r="D14" s="8">
        <v>68001</v>
      </c>
      <c r="E14" s="6" t="s">
        <v>190</v>
      </c>
      <c r="F14" s="6" t="s">
        <v>191</v>
      </c>
      <c r="G14" s="6" t="s">
        <v>192</v>
      </c>
      <c r="H14" s="6">
        <v>3809</v>
      </c>
      <c r="I14" s="9" t="s">
        <v>75</v>
      </c>
      <c r="J14" s="6" t="s">
        <v>76</v>
      </c>
      <c r="K14" s="6" t="s">
        <v>44</v>
      </c>
      <c r="L14" s="6" t="s">
        <v>41</v>
      </c>
    </row>
    <row r="15" spans="1:12" x14ac:dyDescent="0.2">
      <c r="A15" s="5" t="s">
        <v>212</v>
      </c>
      <c r="B15" s="10">
        <v>3819</v>
      </c>
      <c r="C15" s="7" t="s">
        <v>212</v>
      </c>
      <c r="D15" s="8">
        <v>76109</v>
      </c>
      <c r="E15" s="6" t="s">
        <v>209</v>
      </c>
      <c r="F15" s="6" t="s">
        <v>210</v>
      </c>
      <c r="G15" s="6" t="s">
        <v>212</v>
      </c>
      <c r="H15" s="6">
        <v>3819</v>
      </c>
      <c r="I15" s="9" t="s">
        <v>106</v>
      </c>
      <c r="J15" s="6" t="s">
        <v>107</v>
      </c>
      <c r="K15" s="6" t="s">
        <v>44</v>
      </c>
      <c r="L15" s="6" t="s">
        <v>41</v>
      </c>
    </row>
    <row r="16" spans="1:12" x14ac:dyDescent="0.2">
      <c r="A16" s="5" t="s">
        <v>90</v>
      </c>
      <c r="B16" s="10">
        <v>3773</v>
      </c>
      <c r="C16" s="7" t="s">
        <v>90</v>
      </c>
      <c r="D16" s="8" t="s">
        <v>91</v>
      </c>
      <c r="E16" s="6" t="s">
        <v>92</v>
      </c>
      <c r="F16" s="6" t="s">
        <v>93</v>
      </c>
      <c r="G16" s="6" t="s">
        <v>90</v>
      </c>
      <c r="H16" s="6">
        <v>3773</v>
      </c>
      <c r="I16" s="9" t="s">
        <v>38</v>
      </c>
      <c r="J16" s="6" t="s">
        <v>39</v>
      </c>
      <c r="K16" s="6" t="s">
        <v>40</v>
      </c>
      <c r="L16" s="6" t="s">
        <v>41</v>
      </c>
    </row>
    <row r="17" spans="1:12" x14ac:dyDescent="0.2">
      <c r="A17" s="5" t="s">
        <v>211</v>
      </c>
      <c r="B17" s="10">
        <v>3818</v>
      </c>
      <c r="C17" s="7" t="s">
        <v>211</v>
      </c>
      <c r="D17" s="8">
        <v>76001</v>
      </c>
      <c r="E17" s="6" t="s">
        <v>209</v>
      </c>
      <c r="F17" s="6" t="s">
        <v>210</v>
      </c>
      <c r="G17" s="6" t="s">
        <v>211</v>
      </c>
      <c r="H17" s="6">
        <v>3818</v>
      </c>
      <c r="I17" s="9" t="s">
        <v>106</v>
      </c>
      <c r="J17" s="6" t="s">
        <v>107</v>
      </c>
      <c r="K17" s="6" t="s">
        <v>44</v>
      </c>
      <c r="L17" s="6" t="s">
        <v>41</v>
      </c>
    </row>
    <row r="18" spans="1:12" x14ac:dyDescent="0.2">
      <c r="A18" s="5" t="s">
        <v>95</v>
      </c>
      <c r="B18" s="10">
        <v>3775</v>
      </c>
      <c r="C18" s="7" t="s">
        <v>95</v>
      </c>
      <c r="D18" s="8" t="s">
        <v>96</v>
      </c>
      <c r="E18" s="6" t="s">
        <v>97</v>
      </c>
      <c r="F18" s="6" t="s">
        <v>98</v>
      </c>
      <c r="G18" s="6" t="s">
        <v>95</v>
      </c>
      <c r="H18" s="6">
        <v>3775</v>
      </c>
      <c r="I18" s="9" t="s">
        <v>99</v>
      </c>
      <c r="J18" s="6" t="s">
        <v>100</v>
      </c>
      <c r="K18" s="6" t="s">
        <v>40</v>
      </c>
      <c r="L18" s="6" t="s">
        <v>41</v>
      </c>
    </row>
    <row r="19" spans="1:12" x14ac:dyDescent="0.2">
      <c r="A19" s="5" t="s">
        <v>81</v>
      </c>
      <c r="B19" s="10">
        <v>4910</v>
      </c>
      <c r="C19" s="7" t="s">
        <v>81</v>
      </c>
      <c r="D19" s="8">
        <v>13001</v>
      </c>
      <c r="E19" s="6" t="s">
        <v>79</v>
      </c>
      <c r="F19" s="6" t="s">
        <v>80</v>
      </c>
      <c r="G19" s="6" t="s">
        <v>81</v>
      </c>
      <c r="H19" s="6">
        <v>4910</v>
      </c>
      <c r="I19" s="9" t="s">
        <v>63</v>
      </c>
      <c r="J19" s="6" t="s">
        <v>64</v>
      </c>
      <c r="K19" s="6" t="s">
        <v>44</v>
      </c>
      <c r="L19" s="6" t="s">
        <v>41</v>
      </c>
    </row>
    <row r="20" spans="1:12" x14ac:dyDescent="0.2">
      <c r="A20" s="5" t="s">
        <v>214</v>
      </c>
      <c r="B20" s="10">
        <v>3821</v>
      </c>
      <c r="C20" s="7" t="s">
        <v>214</v>
      </c>
      <c r="D20" s="8">
        <v>76147</v>
      </c>
      <c r="E20" s="6" t="s">
        <v>209</v>
      </c>
      <c r="F20" s="6" t="s">
        <v>210</v>
      </c>
      <c r="G20" s="6" t="s">
        <v>214</v>
      </c>
      <c r="H20" s="6">
        <v>3821</v>
      </c>
      <c r="I20" s="9" t="s">
        <v>106</v>
      </c>
      <c r="J20" s="6" t="s">
        <v>107</v>
      </c>
      <c r="K20" s="6" t="s">
        <v>44</v>
      </c>
      <c r="L20" s="6" t="s">
        <v>41</v>
      </c>
    </row>
    <row r="21" spans="1:12" x14ac:dyDescent="0.2">
      <c r="A21" s="5" t="s">
        <v>224</v>
      </c>
      <c r="B21" s="10">
        <v>3825</v>
      </c>
      <c r="C21" s="7" t="s">
        <v>224</v>
      </c>
      <c r="D21" s="8" t="s">
        <v>225</v>
      </c>
      <c r="E21" s="6" t="s">
        <v>226</v>
      </c>
      <c r="F21" s="6" t="s">
        <v>227</v>
      </c>
      <c r="G21" s="6" t="s">
        <v>224</v>
      </c>
      <c r="H21" s="6">
        <v>3825</v>
      </c>
      <c r="I21" s="9" t="s">
        <v>162</v>
      </c>
      <c r="J21" s="6" t="s">
        <v>163</v>
      </c>
      <c r="K21" s="6" t="s">
        <v>40</v>
      </c>
      <c r="L21" s="6" t="s">
        <v>41</v>
      </c>
    </row>
    <row r="22" spans="1:12" x14ac:dyDescent="0.2">
      <c r="A22" s="5" t="s">
        <v>102</v>
      </c>
      <c r="B22" s="10">
        <v>3777</v>
      </c>
      <c r="C22" s="7" t="s">
        <v>102</v>
      </c>
      <c r="D22" s="8" t="s">
        <v>103</v>
      </c>
      <c r="E22" s="6" t="s">
        <v>104</v>
      </c>
      <c r="F22" s="6" t="s">
        <v>105</v>
      </c>
      <c r="G22" s="6" t="s">
        <v>102</v>
      </c>
      <c r="H22" s="6">
        <v>3777</v>
      </c>
      <c r="I22" s="9" t="s">
        <v>106</v>
      </c>
      <c r="J22" s="6" t="s">
        <v>107</v>
      </c>
      <c r="K22" s="6" t="s">
        <v>40</v>
      </c>
      <c r="L22" s="6" t="s">
        <v>41</v>
      </c>
    </row>
    <row r="23" spans="1:12" x14ac:dyDescent="0.2">
      <c r="A23" s="5" t="s">
        <v>109</v>
      </c>
      <c r="B23" s="10">
        <v>3779</v>
      </c>
      <c r="C23" s="7" t="s">
        <v>109</v>
      </c>
      <c r="D23" s="8" t="s">
        <v>110</v>
      </c>
      <c r="E23" s="6" t="s">
        <v>111</v>
      </c>
      <c r="F23" s="6" t="s">
        <v>112</v>
      </c>
      <c r="G23" s="6" t="s">
        <v>109</v>
      </c>
      <c r="H23" s="6">
        <v>3779</v>
      </c>
      <c r="I23" s="9" t="s">
        <v>63</v>
      </c>
      <c r="J23" s="6" t="s">
        <v>64</v>
      </c>
      <c r="K23" s="6" t="s">
        <v>40</v>
      </c>
      <c r="L23" s="6" t="s">
        <v>41</v>
      </c>
    </row>
    <row r="24" spans="1:12" x14ac:dyDescent="0.2">
      <c r="A24" s="5" t="s">
        <v>125</v>
      </c>
      <c r="B24" s="10">
        <v>10904</v>
      </c>
      <c r="C24" s="7" t="s">
        <v>125</v>
      </c>
      <c r="D24" s="8">
        <v>25175</v>
      </c>
      <c r="E24" s="6" t="s">
        <v>123</v>
      </c>
      <c r="F24" s="6" t="s">
        <v>124</v>
      </c>
      <c r="G24" s="6" t="s">
        <v>125</v>
      </c>
      <c r="H24" s="6">
        <v>10904</v>
      </c>
      <c r="I24" s="9" t="s">
        <v>75</v>
      </c>
      <c r="J24" s="6" t="s">
        <v>76</v>
      </c>
      <c r="K24" s="6" t="s">
        <v>44</v>
      </c>
      <c r="L24" s="6" t="s">
        <v>41</v>
      </c>
    </row>
    <row r="25" spans="1:12" x14ac:dyDescent="0.2">
      <c r="A25" s="5" t="s">
        <v>134</v>
      </c>
      <c r="B25" s="10">
        <v>3789</v>
      </c>
      <c r="C25" s="7" t="s">
        <v>134</v>
      </c>
      <c r="D25" s="8" t="s">
        <v>135</v>
      </c>
      <c r="E25" s="6" t="s">
        <v>136</v>
      </c>
      <c r="F25" s="6" t="s">
        <v>137</v>
      </c>
      <c r="G25" s="6" t="s">
        <v>134</v>
      </c>
      <c r="H25" s="6">
        <v>3789</v>
      </c>
      <c r="I25" s="9" t="s">
        <v>106</v>
      </c>
      <c r="J25" s="6" t="s">
        <v>107</v>
      </c>
      <c r="K25" s="6" t="s">
        <v>40</v>
      </c>
      <c r="L25" s="6" t="s">
        <v>41</v>
      </c>
    </row>
    <row r="26" spans="1:12" x14ac:dyDescent="0.2">
      <c r="A26" s="5" t="s">
        <v>157</v>
      </c>
      <c r="B26" s="10">
        <v>3795</v>
      </c>
      <c r="C26" s="7" t="s">
        <v>157</v>
      </c>
      <c r="D26" s="8">
        <v>47189</v>
      </c>
      <c r="E26" s="6" t="s">
        <v>154</v>
      </c>
      <c r="F26" s="6" t="s">
        <v>155</v>
      </c>
      <c r="G26" s="6" t="s">
        <v>157</v>
      </c>
      <c r="H26" s="6">
        <v>3795</v>
      </c>
      <c r="I26" s="9" t="s">
        <v>63</v>
      </c>
      <c r="J26" s="6" t="s">
        <v>64</v>
      </c>
      <c r="K26" s="6" t="s">
        <v>44</v>
      </c>
      <c r="L26" s="6" t="s">
        <v>41</v>
      </c>
    </row>
    <row r="27" spans="1:12" x14ac:dyDescent="0.2">
      <c r="A27" s="5" t="s">
        <v>114</v>
      </c>
      <c r="B27" s="10">
        <v>3781</v>
      </c>
      <c r="C27" s="7" t="s">
        <v>114</v>
      </c>
      <c r="D27" s="8" t="s">
        <v>115</v>
      </c>
      <c r="E27" s="6" t="s">
        <v>116</v>
      </c>
      <c r="F27" s="6" t="s">
        <v>117</v>
      </c>
      <c r="G27" s="6" t="s">
        <v>114</v>
      </c>
      <c r="H27" s="6">
        <v>3781</v>
      </c>
      <c r="I27" s="9" t="s">
        <v>63</v>
      </c>
      <c r="J27" s="6" t="s">
        <v>64</v>
      </c>
      <c r="K27" s="6" t="s">
        <v>40</v>
      </c>
      <c r="L27" s="6" t="s">
        <v>41</v>
      </c>
    </row>
    <row r="28" spans="1:12" x14ac:dyDescent="0.2">
      <c r="A28" s="5" t="s">
        <v>176</v>
      </c>
      <c r="B28" s="10">
        <v>3802</v>
      </c>
      <c r="C28" s="7" t="s">
        <v>176</v>
      </c>
      <c r="D28" s="8">
        <v>54001</v>
      </c>
      <c r="E28" s="6" t="s">
        <v>174</v>
      </c>
      <c r="F28" s="6" t="s">
        <v>175</v>
      </c>
      <c r="G28" s="6" t="s">
        <v>176</v>
      </c>
      <c r="H28" s="6">
        <v>3802</v>
      </c>
      <c r="I28" s="9" t="s">
        <v>75</v>
      </c>
      <c r="J28" s="6" t="s">
        <v>76</v>
      </c>
      <c r="K28" s="6" t="s">
        <v>44</v>
      </c>
      <c r="L28" s="6" t="s">
        <v>41</v>
      </c>
    </row>
    <row r="29" spans="1:12" x14ac:dyDescent="0.2">
      <c r="A29" s="5" t="s">
        <v>121</v>
      </c>
      <c r="B29" s="10">
        <v>3785</v>
      </c>
      <c r="C29" s="7" t="s">
        <v>121</v>
      </c>
      <c r="D29" s="8" t="s">
        <v>122</v>
      </c>
      <c r="E29" s="6" t="s">
        <v>123</v>
      </c>
      <c r="F29" s="6" t="s">
        <v>124</v>
      </c>
      <c r="G29" s="6" t="s">
        <v>121</v>
      </c>
      <c r="H29" s="6">
        <v>3785</v>
      </c>
      <c r="I29" s="9" t="s">
        <v>75</v>
      </c>
      <c r="J29" s="6" t="s">
        <v>76</v>
      </c>
      <c r="K29" s="6" t="s">
        <v>40</v>
      </c>
      <c r="L29" s="6" t="s">
        <v>41</v>
      </c>
    </row>
    <row r="30" spans="1:12" x14ac:dyDescent="0.2">
      <c r="A30" s="5" t="s">
        <v>187</v>
      </c>
      <c r="B30" s="10">
        <v>3807</v>
      </c>
      <c r="C30" s="7" t="s">
        <v>187</v>
      </c>
      <c r="D30" s="8">
        <v>66170</v>
      </c>
      <c r="E30" s="6" t="s">
        <v>184</v>
      </c>
      <c r="F30" s="6" t="s">
        <v>185</v>
      </c>
      <c r="G30" s="6" t="s">
        <v>187</v>
      </c>
      <c r="H30" s="6">
        <v>3807</v>
      </c>
      <c r="I30" s="9" t="s">
        <v>38</v>
      </c>
      <c r="J30" s="6" t="s">
        <v>39</v>
      </c>
      <c r="K30" s="6" t="s">
        <v>44</v>
      </c>
      <c r="L30" s="6" t="s">
        <v>41</v>
      </c>
    </row>
    <row r="31" spans="1:12" x14ac:dyDescent="0.2">
      <c r="A31" s="5" t="s">
        <v>88</v>
      </c>
      <c r="B31" s="10">
        <v>3771</v>
      </c>
      <c r="C31" s="7" t="s">
        <v>88</v>
      </c>
      <c r="D31" s="8">
        <v>15238</v>
      </c>
      <c r="E31" s="6" t="s">
        <v>85</v>
      </c>
      <c r="F31" s="6" t="s">
        <v>86</v>
      </c>
      <c r="G31" s="6" t="s">
        <v>88</v>
      </c>
      <c r="H31" s="6">
        <v>3771</v>
      </c>
      <c r="I31" s="9" t="s">
        <v>75</v>
      </c>
      <c r="J31" s="6" t="s">
        <v>76</v>
      </c>
      <c r="K31" s="6" t="s">
        <v>44</v>
      </c>
      <c r="L31" s="6" t="s">
        <v>41</v>
      </c>
    </row>
    <row r="32" spans="1:12" x14ac:dyDescent="0.2">
      <c r="A32" s="5" t="s">
        <v>49</v>
      </c>
      <c r="B32" s="10">
        <v>3761</v>
      </c>
      <c r="C32" s="7" t="s">
        <v>49</v>
      </c>
      <c r="D32" s="8" t="s">
        <v>50</v>
      </c>
      <c r="E32" s="6" t="s">
        <v>36</v>
      </c>
      <c r="F32" s="6" t="s">
        <v>37</v>
      </c>
      <c r="G32" s="6" t="s">
        <v>49</v>
      </c>
      <c r="H32" s="6">
        <v>3761</v>
      </c>
      <c r="I32" s="9" t="s">
        <v>38</v>
      </c>
      <c r="J32" s="6" t="s">
        <v>39</v>
      </c>
      <c r="K32" s="6" t="s">
        <v>44</v>
      </c>
      <c r="L32" s="6" t="s">
        <v>41</v>
      </c>
    </row>
    <row r="33" spans="1:12" x14ac:dyDescent="0.2">
      <c r="A33" s="5" t="s">
        <v>126</v>
      </c>
      <c r="B33" s="10">
        <v>10850</v>
      </c>
      <c r="C33" s="7" t="s">
        <v>126</v>
      </c>
      <c r="D33" s="8">
        <v>25269</v>
      </c>
      <c r="E33" s="6" t="s">
        <v>123</v>
      </c>
      <c r="F33" s="6" t="s">
        <v>124</v>
      </c>
      <c r="G33" s="6" t="s">
        <v>126</v>
      </c>
      <c r="H33" s="6">
        <v>10850</v>
      </c>
      <c r="I33" s="9" t="s">
        <v>75</v>
      </c>
      <c r="J33" s="6" t="s">
        <v>76</v>
      </c>
      <c r="K33" s="6" t="s">
        <v>44</v>
      </c>
      <c r="L33" s="6" t="s">
        <v>41</v>
      </c>
    </row>
    <row r="34" spans="1:12" x14ac:dyDescent="0.2">
      <c r="A34" s="5" t="s">
        <v>101</v>
      </c>
      <c r="B34" s="10">
        <v>3776</v>
      </c>
      <c r="C34" s="7" t="s">
        <v>101</v>
      </c>
      <c r="D34" s="8">
        <v>18001</v>
      </c>
      <c r="E34" s="6" t="s">
        <v>97</v>
      </c>
      <c r="F34" s="6" t="s">
        <v>98</v>
      </c>
      <c r="G34" s="6" t="s">
        <v>101</v>
      </c>
      <c r="H34" s="6">
        <v>3776</v>
      </c>
      <c r="I34" s="9" t="s">
        <v>99</v>
      </c>
      <c r="J34" s="6" t="s">
        <v>100</v>
      </c>
      <c r="K34" s="6" t="s">
        <v>44</v>
      </c>
      <c r="L34" s="6" t="s">
        <v>41</v>
      </c>
    </row>
    <row r="35" spans="1:12" x14ac:dyDescent="0.2">
      <c r="A35" s="5" t="s">
        <v>194</v>
      </c>
      <c r="B35" s="10">
        <v>3811</v>
      </c>
      <c r="C35" s="7" t="s">
        <v>194</v>
      </c>
      <c r="D35" s="8">
        <v>68276</v>
      </c>
      <c r="E35" s="6" t="s">
        <v>190</v>
      </c>
      <c r="F35" s="6" t="s">
        <v>191</v>
      </c>
      <c r="G35" s="6" t="s">
        <v>194</v>
      </c>
      <c r="H35" s="6">
        <v>3811</v>
      </c>
      <c r="I35" s="9" t="s">
        <v>75</v>
      </c>
      <c r="J35" s="6" t="s">
        <v>76</v>
      </c>
      <c r="K35" s="6" t="s">
        <v>44</v>
      </c>
      <c r="L35" s="6" t="s">
        <v>41</v>
      </c>
    </row>
    <row r="36" spans="1:12" x14ac:dyDescent="0.2">
      <c r="A36" s="5" t="s">
        <v>128</v>
      </c>
      <c r="B36" s="10">
        <v>10851</v>
      </c>
      <c r="C36" s="7" t="s">
        <v>128</v>
      </c>
      <c r="D36" s="6" t="s">
        <v>129</v>
      </c>
      <c r="E36" s="6" t="s">
        <v>123</v>
      </c>
      <c r="F36" s="6" t="s">
        <v>124</v>
      </c>
      <c r="G36" s="6" t="s">
        <v>128</v>
      </c>
      <c r="H36" s="6">
        <v>10851</v>
      </c>
      <c r="I36" s="9" t="s">
        <v>75</v>
      </c>
      <c r="J36" s="6" t="s">
        <v>76</v>
      </c>
      <c r="K36" s="6" t="s">
        <v>44</v>
      </c>
      <c r="L36" s="6" t="s">
        <v>41</v>
      </c>
    </row>
    <row r="37" spans="1:12" x14ac:dyDescent="0.2">
      <c r="A37" s="5" t="s">
        <v>127</v>
      </c>
      <c r="B37" s="10">
        <v>3786</v>
      </c>
      <c r="C37" s="7" t="s">
        <v>127</v>
      </c>
      <c r="D37" s="8">
        <v>25290</v>
      </c>
      <c r="E37" s="6" t="s">
        <v>123</v>
      </c>
      <c r="F37" s="6" t="s">
        <v>124</v>
      </c>
      <c r="G37" s="6" t="s">
        <v>127</v>
      </c>
      <c r="H37" s="6">
        <v>3786</v>
      </c>
      <c r="I37" s="9" t="s">
        <v>75</v>
      </c>
      <c r="J37" s="6" t="s">
        <v>76</v>
      </c>
      <c r="K37" s="6" t="s">
        <v>44</v>
      </c>
      <c r="L37" s="6" t="s">
        <v>41</v>
      </c>
    </row>
    <row r="38" spans="1:12" x14ac:dyDescent="0.2">
      <c r="A38" s="5" t="s">
        <v>130</v>
      </c>
      <c r="B38" s="10">
        <v>3787</v>
      </c>
      <c r="C38" s="7" t="s">
        <v>130</v>
      </c>
      <c r="D38" s="8">
        <v>25307</v>
      </c>
      <c r="E38" s="6" t="s">
        <v>123</v>
      </c>
      <c r="F38" s="6" t="s">
        <v>124</v>
      </c>
      <c r="G38" s="6" t="s">
        <v>130</v>
      </c>
      <c r="H38" s="6">
        <v>3787</v>
      </c>
      <c r="I38" s="9" t="s">
        <v>75</v>
      </c>
      <c r="J38" s="6" t="s">
        <v>76</v>
      </c>
      <c r="K38" s="6" t="s">
        <v>44</v>
      </c>
      <c r="L38" s="6" t="s">
        <v>41</v>
      </c>
    </row>
    <row r="39" spans="1:12" x14ac:dyDescent="0.2">
      <c r="A39" s="5" t="s">
        <v>195</v>
      </c>
      <c r="B39" s="10">
        <v>3812</v>
      </c>
      <c r="C39" s="7" t="s">
        <v>195</v>
      </c>
      <c r="D39" s="8">
        <v>68307</v>
      </c>
      <c r="E39" s="6" t="s">
        <v>190</v>
      </c>
      <c r="F39" s="6" t="s">
        <v>191</v>
      </c>
      <c r="G39" s="6" t="s">
        <v>195</v>
      </c>
      <c r="H39" s="6">
        <v>3812</v>
      </c>
      <c r="I39" s="9" t="s">
        <v>75</v>
      </c>
      <c r="J39" s="6" t="s">
        <v>76</v>
      </c>
      <c r="K39" s="6" t="s">
        <v>44</v>
      </c>
      <c r="L39" s="6" t="s">
        <v>41</v>
      </c>
    </row>
    <row r="40" spans="1:12" x14ac:dyDescent="0.2">
      <c r="A40" s="5" t="s">
        <v>258</v>
      </c>
      <c r="B40" s="10">
        <v>3820</v>
      </c>
      <c r="C40" s="7" t="s">
        <v>213</v>
      </c>
      <c r="D40" s="8">
        <v>76111</v>
      </c>
      <c r="E40" s="6" t="s">
        <v>209</v>
      </c>
      <c r="F40" s="6" t="s">
        <v>210</v>
      </c>
      <c r="G40" s="6" t="s">
        <v>258</v>
      </c>
      <c r="H40" s="6">
        <v>3820</v>
      </c>
      <c r="I40" s="9" t="s">
        <v>106</v>
      </c>
      <c r="J40" s="6" t="s">
        <v>107</v>
      </c>
      <c r="K40" s="6" t="s">
        <v>44</v>
      </c>
      <c r="L40" s="6" t="s">
        <v>41</v>
      </c>
    </row>
    <row r="41" spans="1:12" x14ac:dyDescent="0.2">
      <c r="A41" s="5" t="s">
        <v>241</v>
      </c>
      <c r="B41" s="10">
        <v>3829</v>
      </c>
      <c r="C41" s="7" t="s">
        <v>241</v>
      </c>
      <c r="D41" s="8" t="s">
        <v>242</v>
      </c>
      <c r="E41" s="6" t="s">
        <v>243</v>
      </c>
      <c r="F41" s="6" t="s">
        <v>244</v>
      </c>
      <c r="G41" s="6" t="s">
        <v>241</v>
      </c>
      <c r="H41" s="6">
        <v>3829</v>
      </c>
      <c r="I41" s="9" t="s">
        <v>162</v>
      </c>
      <c r="J41" s="6" t="s">
        <v>163</v>
      </c>
      <c r="K41" s="6" t="s">
        <v>40</v>
      </c>
      <c r="L41" s="6" t="s">
        <v>41</v>
      </c>
    </row>
    <row r="42" spans="1:12" x14ac:dyDescent="0.2">
      <c r="A42" s="5" t="s">
        <v>245</v>
      </c>
      <c r="B42" s="10">
        <v>3830</v>
      </c>
      <c r="C42" s="7" t="s">
        <v>245</v>
      </c>
      <c r="D42" s="8" t="s">
        <v>246</v>
      </c>
      <c r="E42" s="6" t="s">
        <v>247</v>
      </c>
      <c r="F42" s="6" t="s">
        <v>248</v>
      </c>
      <c r="G42" s="6" t="s">
        <v>245</v>
      </c>
      <c r="H42" s="6">
        <v>3830</v>
      </c>
      <c r="I42" s="9" t="s">
        <v>162</v>
      </c>
      <c r="J42" s="6" t="s">
        <v>163</v>
      </c>
      <c r="K42" s="6" t="s">
        <v>40</v>
      </c>
      <c r="L42" s="6" t="s">
        <v>41</v>
      </c>
    </row>
    <row r="43" spans="1:12" x14ac:dyDescent="0.2">
      <c r="A43" s="5" t="s">
        <v>139</v>
      </c>
      <c r="B43" s="10">
        <v>3790</v>
      </c>
      <c r="C43" s="7" t="s">
        <v>139</v>
      </c>
      <c r="D43" s="8" t="s">
        <v>140</v>
      </c>
      <c r="E43" s="6" t="s">
        <v>141</v>
      </c>
      <c r="F43" s="6" t="s">
        <v>142</v>
      </c>
      <c r="G43" s="6" t="s">
        <v>139</v>
      </c>
      <c r="H43" s="6">
        <v>3790</v>
      </c>
      <c r="I43" s="9" t="s">
        <v>99</v>
      </c>
      <c r="J43" s="6" t="s">
        <v>100</v>
      </c>
      <c r="K43" s="6" t="s">
        <v>40</v>
      </c>
      <c r="L43" s="6" t="s">
        <v>41</v>
      </c>
    </row>
    <row r="44" spans="1:12" x14ac:dyDescent="0.2">
      <c r="A44" s="5" t="s">
        <v>206</v>
      </c>
      <c r="B44" s="10">
        <v>3816</v>
      </c>
      <c r="C44" s="7" t="s">
        <v>206</v>
      </c>
      <c r="D44" s="8">
        <v>73001</v>
      </c>
      <c r="E44" s="6" t="s">
        <v>204</v>
      </c>
      <c r="F44" s="6" t="s">
        <v>205</v>
      </c>
      <c r="G44" s="6" t="s">
        <v>206</v>
      </c>
      <c r="H44" s="6">
        <v>3816</v>
      </c>
      <c r="I44" s="9" t="s">
        <v>99</v>
      </c>
      <c r="J44" s="6" t="s">
        <v>100</v>
      </c>
      <c r="K44" s="6" t="s">
        <v>44</v>
      </c>
      <c r="L44" s="6" t="s">
        <v>41</v>
      </c>
    </row>
    <row r="45" spans="1:12" x14ac:dyDescent="0.2">
      <c r="A45" s="5" t="s">
        <v>170</v>
      </c>
      <c r="B45" s="10">
        <v>4546</v>
      </c>
      <c r="C45" s="7" t="s">
        <v>170</v>
      </c>
      <c r="D45" s="8">
        <v>52356</v>
      </c>
      <c r="E45" s="6" t="s">
        <v>167</v>
      </c>
      <c r="F45" s="6" t="s">
        <v>168</v>
      </c>
      <c r="G45" s="6" t="s">
        <v>170</v>
      </c>
      <c r="H45" s="6">
        <v>4546</v>
      </c>
      <c r="I45" s="9" t="s">
        <v>106</v>
      </c>
      <c r="J45" s="6" t="s">
        <v>107</v>
      </c>
      <c r="K45" s="6" t="s">
        <v>44</v>
      </c>
      <c r="L45" s="6" t="s">
        <v>41</v>
      </c>
    </row>
    <row r="46" spans="1:12" x14ac:dyDescent="0.2">
      <c r="A46" s="5" t="s">
        <v>51</v>
      </c>
      <c r="B46" s="10">
        <v>3762</v>
      </c>
      <c r="C46" s="7" t="s">
        <v>51</v>
      </c>
      <c r="D46" s="8" t="s">
        <v>52</v>
      </c>
      <c r="E46" s="6" t="s">
        <v>36</v>
      </c>
      <c r="F46" s="6" t="s">
        <v>37</v>
      </c>
      <c r="G46" s="6" t="s">
        <v>51</v>
      </c>
      <c r="H46" s="6">
        <v>3762</v>
      </c>
      <c r="I46" s="9" t="s">
        <v>38</v>
      </c>
      <c r="J46" s="6" t="s">
        <v>39</v>
      </c>
      <c r="K46" s="6" t="s">
        <v>44</v>
      </c>
      <c r="L46" s="6" t="s">
        <v>41</v>
      </c>
    </row>
    <row r="47" spans="1:12" x14ac:dyDescent="0.2">
      <c r="A47" s="5" t="s">
        <v>215</v>
      </c>
      <c r="B47" s="10">
        <v>4815</v>
      </c>
      <c r="C47" s="7" t="s">
        <v>215</v>
      </c>
      <c r="D47" s="8">
        <v>76364</v>
      </c>
      <c r="E47" s="6" t="s">
        <v>209</v>
      </c>
      <c r="F47" s="6" t="s">
        <v>210</v>
      </c>
      <c r="G47" s="6" t="s">
        <v>215</v>
      </c>
      <c r="H47" s="6">
        <v>4815</v>
      </c>
      <c r="I47" s="9" t="s">
        <v>106</v>
      </c>
      <c r="J47" s="6" t="s">
        <v>107</v>
      </c>
      <c r="K47" s="6" t="s">
        <v>44</v>
      </c>
      <c r="L47" s="6" t="s">
        <v>41</v>
      </c>
    </row>
    <row r="48" spans="1:12" x14ac:dyDescent="0.2">
      <c r="A48" s="5" t="s">
        <v>259</v>
      </c>
      <c r="B48" s="10">
        <v>3792</v>
      </c>
      <c r="C48" s="7" t="s">
        <v>145</v>
      </c>
      <c r="D48" s="8" t="s">
        <v>146</v>
      </c>
      <c r="E48" s="6" t="s">
        <v>147</v>
      </c>
      <c r="F48" s="6" t="s">
        <v>148</v>
      </c>
      <c r="G48" s="6" t="s">
        <v>259</v>
      </c>
      <c r="H48" s="6">
        <v>3792</v>
      </c>
      <c r="I48" s="9" t="s">
        <v>63</v>
      </c>
      <c r="J48" s="6" t="s">
        <v>64</v>
      </c>
      <c r="K48" s="6" t="s">
        <v>40</v>
      </c>
      <c r="L48" s="6" t="s">
        <v>41</v>
      </c>
    </row>
    <row r="49" spans="1:12" x14ac:dyDescent="0.2">
      <c r="A49" s="5" t="s">
        <v>119</v>
      </c>
      <c r="B49" s="10">
        <v>3783</v>
      </c>
      <c r="C49" s="7" t="s">
        <v>119</v>
      </c>
      <c r="D49" s="8">
        <v>23417</v>
      </c>
      <c r="E49" s="6" t="s">
        <v>116</v>
      </c>
      <c r="F49" s="6" t="s">
        <v>117</v>
      </c>
      <c r="G49" s="6" t="s">
        <v>119</v>
      </c>
      <c r="H49" s="6">
        <v>3783</v>
      </c>
      <c r="I49" s="9" t="s">
        <v>63</v>
      </c>
      <c r="J49" s="6" t="s">
        <v>64</v>
      </c>
      <c r="K49" s="6" t="s">
        <v>44</v>
      </c>
      <c r="L49" s="6" t="s">
        <v>41</v>
      </c>
    </row>
    <row r="50" spans="1:12" x14ac:dyDescent="0.2">
      <c r="A50" s="5" t="s">
        <v>82</v>
      </c>
      <c r="B50" s="10">
        <v>3768</v>
      </c>
      <c r="C50" s="7" t="s">
        <v>82</v>
      </c>
      <c r="D50" s="8">
        <v>13430</v>
      </c>
      <c r="E50" s="6" t="s">
        <v>79</v>
      </c>
      <c r="F50" s="6" t="s">
        <v>80</v>
      </c>
      <c r="G50" s="6" t="s">
        <v>82</v>
      </c>
      <c r="H50" s="6">
        <v>3768</v>
      </c>
      <c r="I50" s="9" t="s">
        <v>63</v>
      </c>
      <c r="J50" s="6" t="s">
        <v>64</v>
      </c>
      <c r="K50" s="6" t="s">
        <v>44</v>
      </c>
      <c r="L50" s="6" t="s">
        <v>41</v>
      </c>
    </row>
    <row r="51" spans="1:12" x14ac:dyDescent="0.2">
      <c r="A51" s="5" t="s">
        <v>152</v>
      </c>
      <c r="B51" s="10">
        <v>3794</v>
      </c>
      <c r="C51" s="7" t="s">
        <v>152</v>
      </c>
      <c r="D51" s="8" t="s">
        <v>153</v>
      </c>
      <c r="E51" s="6" t="s">
        <v>154</v>
      </c>
      <c r="F51" s="6" t="s">
        <v>155</v>
      </c>
      <c r="G51" s="6" t="s">
        <v>152</v>
      </c>
      <c r="H51" s="6">
        <v>3794</v>
      </c>
      <c r="I51" s="9" t="s">
        <v>63</v>
      </c>
      <c r="J51" s="6" t="s">
        <v>64</v>
      </c>
      <c r="K51" s="6" t="s">
        <v>40</v>
      </c>
      <c r="L51" s="6" t="s">
        <v>41</v>
      </c>
    </row>
    <row r="52" spans="1:12" x14ac:dyDescent="0.2">
      <c r="A52" s="5" t="s">
        <v>150</v>
      </c>
      <c r="B52" s="10">
        <v>3793</v>
      </c>
      <c r="C52" s="7" t="s">
        <v>150</v>
      </c>
      <c r="D52" s="8">
        <v>44430</v>
      </c>
      <c r="E52" s="6" t="s">
        <v>147</v>
      </c>
      <c r="F52" s="6" t="s">
        <v>148</v>
      </c>
      <c r="G52" s="6" t="s">
        <v>150</v>
      </c>
      <c r="H52" s="6">
        <v>3793</v>
      </c>
      <c r="I52" s="9" t="s">
        <v>63</v>
      </c>
      <c r="J52" s="6" t="s">
        <v>64</v>
      </c>
      <c r="K52" s="6" t="s">
        <v>44</v>
      </c>
      <c r="L52" s="6" t="s">
        <v>41</v>
      </c>
    </row>
    <row r="53" spans="1:12" x14ac:dyDescent="0.2">
      <c r="A53" s="5" t="s">
        <v>67</v>
      </c>
      <c r="B53" s="10">
        <v>3960</v>
      </c>
      <c r="C53" s="7" t="s">
        <v>67</v>
      </c>
      <c r="D53" s="8" t="s">
        <v>68</v>
      </c>
      <c r="E53" s="6" t="s">
        <v>61</v>
      </c>
      <c r="F53" s="6" t="s">
        <v>62</v>
      </c>
      <c r="G53" s="6" t="s">
        <v>67</v>
      </c>
      <c r="H53" s="6">
        <v>3960</v>
      </c>
      <c r="I53" s="9" t="s">
        <v>63</v>
      </c>
      <c r="J53" s="6" t="s">
        <v>64</v>
      </c>
      <c r="K53" s="6" t="s">
        <v>44</v>
      </c>
      <c r="L53" s="6" t="s">
        <v>41</v>
      </c>
    </row>
    <row r="54" spans="1:12" x14ac:dyDescent="0.2">
      <c r="A54" s="5" t="s">
        <v>94</v>
      </c>
      <c r="B54" s="10">
        <v>3774</v>
      </c>
      <c r="C54" s="7" t="s">
        <v>94</v>
      </c>
      <c r="D54" s="8">
        <v>17001</v>
      </c>
      <c r="E54" s="6" t="s">
        <v>92</v>
      </c>
      <c r="F54" s="6" t="s">
        <v>93</v>
      </c>
      <c r="G54" s="6" t="s">
        <v>94</v>
      </c>
      <c r="H54" s="6">
        <v>3774</v>
      </c>
      <c r="I54" s="9" t="s">
        <v>38</v>
      </c>
      <c r="J54" s="6" t="s">
        <v>39</v>
      </c>
      <c r="K54" s="6" t="s">
        <v>44</v>
      </c>
      <c r="L54" s="6" t="s">
        <v>41</v>
      </c>
    </row>
    <row r="55" spans="1:12" x14ac:dyDescent="0.2">
      <c r="A55" s="5" t="s">
        <v>42</v>
      </c>
      <c r="B55" s="10">
        <v>3759</v>
      </c>
      <c r="C55" s="7" t="s">
        <v>42</v>
      </c>
      <c r="D55" s="8" t="s">
        <v>43</v>
      </c>
      <c r="E55" s="6" t="s">
        <v>36</v>
      </c>
      <c r="F55" s="6" t="s">
        <v>37</v>
      </c>
      <c r="G55" s="6" t="s">
        <v>42</v>
      </c>
      <c r="H55" s="6">
        <v>3759</v>
      </c>
      <c r="I55" s="9" t="s">
        <v>38</v>
      </c>
      <c r="J55" s="6" t="s">
        <v>39</v>
      </c>
      <c r="K55" s="6" t="s">
        <v>44</v>
      </c>
      <c r="L55" s="6" t="s">
        <v>41</v>
      </c>
    </row>
    <row r="56" spans="1:12" x14ac:dyDescent="0.2">
      <c r="A56" s="5" t="s">
        <v>158</v>
      </c>
      <c r="B56" s="10">
        <v>3796</v>
      </c>
      <c r="C56" s="7" t="s">
        <v>158</v>
      </c>
      <c r="D56" s="8" t="s">
        <v>159</v>
      </c>
      <c r="E56" s="6" t="s">
        <v>160</v>
      </c>
      <c r="F56" s="6" t="s">
        <v>161</v>
      </c>
      <c r="G56" s="6" t="s">
        <v>158</v>
      </c>
      <c r="H56" s="6">
        <v>3796</v>
      </c>
      <c r="I56" s="9" t="s">
        <v>162</v>
      </c>
      <c r="J56" s="6" t="s">
        <v>163</v>
      </c>
      <c r="K56" s="6" t="s">
        <v>40</v>
      </c>
      <c r="L56" s="6" t="s">
        <v>41</v>
      </c>
    </row>
    <row r="57" spans="1:12" x14ac:dyDescent="0.2">
      <c r="A57" s="5" t="s">
        <v>118</v>
      </c>
      <c r="B57" s="10">
        <v>3782</v>
      </c>
      <c r="C57" s="7" t="s">
        <v>118</v>
      </c>
      <c r="D57" s="8">
        <v>23001</v>
      </c>
      <c r="E57" s="6" t="s">
        <v>116</v>
      </c>
      <c r="F57" s="6" t="s">
        <v>117</v>
      </c>
      <c r="G57" s="6" t="s">
        <v>118</v>
      </c>
      <c r="H57" s="6">
        <v>3782</v>
      </c>
      <c r="I57" s="9" t="s">
        <v>63</v>
      </c>
      <c r="J57" s="6" t="s">
        <v>64</v>
      </c>
      <c r="K57" s="6" t="s">
        <v>44</v>
      </c>
      <c r="L57" s="6" t="s">
        <v>41</v>
      </c>
    </row>
    <row r="58" spans="1:12" x14ac:dyDescent="0.2">
      <c r="A58" s="5" t="s">
        <v>131</v>
      </c>
      <c r="B58" s="10">
        <v>10857</v>
      </c>
      <c r="C58" s="7" t="s">
        <v>131</v>
      </c>
      <c r="D58" s="8">
        <v>25473</v>
      </c>
      <c r="E58" s="6" t="s">
        <v>123</v>
      </c>
      <c r="F58" s="6" t="s">
        <v>124</v>
      </c>
      <c r="G58" s="6" t="s">
        <v>131</v>
      </c>
      <c r="H58" s="6">
        <v>10857</v>
      </c>
      <c r="I58" s="9" t="s">
        <v>75</v>
      </c>
      <c r="J58" s="6" t="s">
        <v>76</v>
      </c>
      <c r="K58" s="6" t="s">
        <v>44</v>
      </c>
      <c r="L58" s="6" t="s">
        <v>41</v>
      </c>
    </row>
    <row r="59" spans="1:12" x14ac:dyDescent="0.2">
      <c r="A59" s="5" t="s">
        <v>165</v>
      </c>
      <c r="B59" s="10">
        <v>3798</v>
      </c>
      <c r="C59" s="7" t="s">
        <v>165</v>
      </c>
      <c r="D59" s="8" t="s">
        <v>166</v>
      </c>
      <c r="E59" s="6" t="s">
        <v>167</v>
      </c>
      <c r="F59" s="6" t="s">
        <v>168</v>
      </c>
      <c r="G59" s="6" t="s">
        <v>165</v>
      </c>
      <c r="H59" s="6">
        <v>3798</v>
      </c>
      <c r="I59" s="9" t="s">
        <v>106</v>
      </c>
      <c r="J59" s="6" t="s">
        <v>107</v>
      </c>
      <c r="K59" s="6" t="s">
        <v>40</v>
      </c>
      <c r="L59" s="6" t="s">
        <v>41</v>
      </c>
    </row>
    <row r="60" spans="1:12" x14ac:dyDescent="0.2">
      <c r="A60" s="5" t="s">
        <v>143</v>
      </c>
      <c r="B60" s="10">
        <v>3791</v>
      </c>
      <c r="C60" s="7" t="s">
        <v>143</v>
      </c>
      <c r="D60" s="8">
        <v>41001</v>
      </c>
      <c r="E60" s="6" t="s">
        <v>141</v>
      </c>
      <c r="F60" s="6" t="s">
        <v>142</v>
      </c>
      <c r="G60" s="6" t="s">
        <v>143</v>
      </c>
      <c r="H60" s="6">
        <v>3791</v>
      </c>
      <c r="I60" s="9" t="s">
        <v>99</v>
      </c>
      <c r="J60" s="6" t="s">
        <v>100</v>
      </c>
      <c r="K60" s="6" t="s">
        <v>44</v>
      </c>
      <c r="L60" s="6" t="s">
        <v>41</v>
      </c>
    </row>
    <row r="61" spans="1:12" x14ac:dyDescent="0.2">
      <c r="A61" s="5" t="s">
        <v>260</v>
      </c>
      <c r="B61" s="10">
        <v>3801</v>
      </c>
      <c r="C61" s="7" t="s">
        <v>172</v>
      </c>
      <c r="D61" s="8" t="s">
        <v>173</v>
      </c>
      <c r="E61" s="6" t="s">
        <v>174</v>
      </c>
      <c r="F61" s="6" t="s">
        <v>175</v>
      </c>
      <c r="G61" s="6" t="s">
        <v>260</v>
      </c>
      <c r="H61" s="6">
        <v>3801</v>
      </c>
      <c r="I61" s="9" t="s">
        <v>75</v>
      </c>
      <c r="J61" s="6" t="s">
        <v>76</v>
      </c>
      <c r="K61" s="6" t="s">
        <v>40</v>
      </c>
      <c r="L61" s="6" t="s">
        <v>41</v>
      </c>
    </row>
    <row r="62" spans="1:12" x14ac:dyDescent="0.2">
      <c r="A62" s="5" t="s">
        <v>216</v>
      </c>
      <c r="B62" s="10">
        <v>3822</v>
      </c>
      <c r="C62" s="7" t="s">
        <v>216</v>
      </c>
      <c r="D62" s="8">
        <v>76520</v>
      </c>
      <c r="E62" s="6" t="s">
        <v>209</v>
      </c>
      <c r="F62" s="6" t="s">
        <v>210</v>
      </c>
      <c r="G62" s="6" t="s">
        <v>216</v>
      </c>
      <c r="H62" s="6">
        <v>3822</v>
      </c>
      <c r="I62" s="9" t="s">
        <v>106</v>
      </c>
      <c r="J62" s="6" t="s">
        <v>107</v>
      </c>
      <c r="K62" s="6" t="s">
        <v>44</v>
      </c>
      <c r="L62" s="6" t="s">
        <v>41</v>
      </c>
    </row>
    <row r="63" spans="1:12" x14ac:dyDescent="0.2">
      <c r="A63" s="5" t="s">
        <v>169</v>
      </c>
      <c r="B63" s="10">
        <v>3799</v>
      </c>
      <c r="C63" s="7" t="s">
        <v>169</v>
      </c>
      <c r="D63" s="8">
        <v>52001</v>
      </c>
      <c r="E63" s="6" t="s">
        <v>167</v>
      </c>
      <c r="F63" s="6" t="s">
        <v>168</v>
      </c>
      <c r="G63" s="6" t="s">
        <v>169</v>
      </c>
      <c r="H63" s="6">
        <v>3799</v>
      </c>
      <c r="I63" s="9" t="s">
        <v>106</v>
      </c>
      <c r="J63" s="6" t="s">
        <v>107</v>
      </c>
      <c r="K63" s="6" t="s">
        <v>44</v>
      </c>
      <c r="L63" s="6" t="s">
        <v>41</v>
      </c>
    </row>
    <row r="64" spans="1:12" x14ac:dyDescent="0.2">
      <c r="A64" s="5" t="s">
        <v>186</v>
      </c>
      <c r="B64" s="10">
        <v>3806</v>
      </c>
      <c r="C64" s="7" t="s">
        <v>186</v>
      </c>
      <c r="D64" s="8">
        <v>66001</v>
      </c>
      <c r="E64" s="6" t="s">
        <v>184</v>
      </c>
      <c r="F64" s="6" t="s">
        <v>185</v>
      </c>
      <c r="G64" s="6" t="s">
        <v>186</v>
      </c>
      <c r="H64" s="6">
        <v>3806</v>
      </c>
      <c r="I64" s="9" t="s">
        <v>38</v>
      </c>
      <c r="J64" s="6" t="s">
        <v>39</v>
      </c>
      <c r="K64" s="6" t="s">
        <v>44</v>
      </c>
      <c r="L64" s="6" t="s">
        <v>41</v>
      </c>
    </row>
    <row r="65" spans="1:12" x14ac:dyDescent="0.2">
      <c r="A65" s="5" t="s">
        <v>196</v>
      </c>
      <c r="B65" s="10">
        <v>4700</v>
      </c>
      <c r="C65" s="7" t="s">
        <v>196</v>
      </c>
      <c r="D65" s="8">
        <v>68547</v>
      </c>
      <c r="E65" s="6" t="s">
        <v>190</v>
      </c>
      <c r="F65" s="6" t="s">
        <v>191</v>
      </c>
      <c r="G65" s="6" t="s">
        <v>196</v>
      </c>
      <c r="H65" s="6">
        <v>4700</v>
      </c>
      <c r="I65" s="9" t="s">
        <v>75</v>
      </c>
      <c r="J65" s="6" t="s">
        <v>76</v>
      </c>
      <c r="K65" s="6" t="s">
        <v>44</v>
      </c>
      <c r="L65" s="6" t="s">
        <v>41</v>
      </c>
    </row>
    <row r="66" spans="1:12" x14ac:dyDescent="0.2">
      <c r="A66" s="5" t="s">
        <v>144</v>
      </c>
      <c r="B66" s="10">
        <v>4436</v>
      </c>
      <c r="C66" s="7" t="s">
        <v>144</v>
      </c>
      <c r="D66" s="8">
        <v>41551</v>
      </c>
      <c r="E66" s="6" t="s">
        <v>141</v>
      </c>
      <c r="F66" s="6" t="s">
        <v>142</v>
      </c>
      <c r="G66" s="6" t="s">
        <v>144</v>
      </c>
      <c r="H66" s="6">
        <v>4436</v>
      </c>
      <c r="I66" s="9" t="s">
        <v>99</v>
      </c>
      <c r="J66" s="6" t="s">
        <v>100</v>
      </c>
      <c r="K66" s="6" t="s">
        <v>44</v>
      </c>
      <c r="L66" s="6" t="s">
        <v>41</v>
      </c>
    </row>
    <row r="67" spans="1:12" x14ac:dyDescent="0.2">
      <c r="A67" s="5" t="s">
        <v>108</v>
      </c>
      <c r="B67" s="10">
        <v>3778</v>
      </c>
      <c r="C67" s="7" t="s">
        <v>108</v>
      </c>
      <c r="D67" s="8">
        <v>19001</v>
      </c>
      <c r="E67" s="6" t="s">
        <v>104</v>
      </c>
      <c r="F67" s="6" t="s">
        <v>105</v>
      </c>
      <c r="G67" s="6" t="s">
        <v>108</v>
      </c>
      <c r="H67" s="6">
        <v>3778</v>
      </c>
      <c r="I67" s="9" t="s">
        <v>106</v>
      </c>
      <c r="J67" s="6" t="s">
        <v>107</v>
      </c>
      <c r="K67" s="6" t="s">
        <v>44</v>
      </c>
      <c r="L67" s="6" t="s">
        <v>41</v>
      </c>
    </row>
    <row r="68" spans="1:12" x14ac:dyDescent="0.2">
      <c r="A68" s="5" t="s">
        <v>229</v>
      </c>
      <c r="B68" s="10">
        <v>3826</v>
      </c>
      <c r="C68" s="7" t="s">
        <v>229</v>
      </c>
      <c r="D68" s="8" t="s">
        <v>230</v>
      </c>
      <c r="E68" s="6" t="s">
        <v>231</v>
      </c>
      <c r="F68" s="6" t="s">
        <v>232</v>
      </c>
      <c r="G68" s="6" t="s">
        <v>229</v>
      </c>
      <c r="H68" s="6">
        <v>3826</v>
      </c>
      <c r="I68" s="9" t="s">
        <v>99</v>
      </c>
      <c r="J68" s="6" t="s">
        <v>100</v>
      </c>
      <c r="K68" s="6" t="s">
        <v>40</v>
      </c>
      <c r="L68" s="6" t="s">
        <v>41</v>
      </c>
    </row>
    <row r="69" spans="1:12" x14ac:dyDescent="0.2">
      <c r="A69" s="5" t="s">
        <v>138</v>
      </c>
      <c r="B69" s="10">
        <v>4382</v>
      </c>
      <c r="C69" s="7" t="s">
        <v>138</v>
      </c>
      <c r="D69" s="8">
        <v>27001</v>
      </c>
      <c r="E69" s="6" t="s">
        <v>136</v>
      </c>
      <c r="F69" s="6" t="s">
        <v>137</v>
      </c>
      <c r="G69" s="6" t="s">
        <v>138</v>
      </c>
      <c r="H69" s="6">
        <v>4382</v>
      </c>
      <c r="I69" s="9" t="s">
        <v>106</v>
      </c>
      <c r="J69" s="6" t="s">
        <v>107</v>
      </c>
      <c r="K69" s="6" t="s">
        <v>44</v>
      </c>
      <c r="L69" s="6" t="s">
        <v>41</v>
      </c>
    </row>
    <row r="70" spans="1:12" x14ac:dyDescent="0.2">
      <c r="A70" s="5" t="s">
        <v>177</v>
      </c>
      <c r="B70" s="10">
        <v>3803</v>
      </c>
      <c r="C70" s="7" t="s">
        <v>177</v>
      </c>
      <c r="D70" s="8" t="s">
        <v>178</v>
      </c>
      <c r="E70" s="6" t="s">
        <v>179</v>
      </c>
      <c r="F70" s="6" t="s">
        <v>180</v>
      </c>
      <c r="G70" s="6" t="s">
        <v>177</v>
      </c>
      <c r="H70" s="6">
        <v>3803</v>
      </c>
      <c r="I70" s="9" t="s">
        <v>38</v>
      </c>
      <c r="J70" s="6" t="s">
        <v>39</v>
      </c>
      <c r="K70" s="6" t="s">
        <v>40</v>
      </c>
      <c r="L70" s="6" t="s">
        <v>41</v>
      </c>
    </row>
    <row r="71" spans="1:12" x14ac:dyDescent="0.2">
      <c r="A71" s="5" t="s">
        <v>149</v>
      </c>
      <c r="B71" s="10">
        <v>4449</v>
      </c>
      <c r="C71" s="7" t="s">
        <v>149</v>
      </c>
      <c r="D71" s="8">
        <v>44001</v>
      </c>
      <c r="E71" s="6" t="s">
        <v>147</v>
      </c>
      <c r="F71" s="6" t="s">
        <v>148</v>
      </c>
      <c r="G71" s="6" t="s">
        <v>149</v>
      </c>
      <c r="H71" s="6">
        <v>4449</v>
      </c>
      <c r="I71" s="9" t="s">
        <v>63</v>
      </c>
      <c r="J71" s="6" t="s">
        <v>64</v>
      </c>
      <c r="K71" s="6" t="s">
        <v>44</v>
      </c>
      <c r="L71" s="6" t="s">
        <v>41</v>
      </c>
    </row>
    <row r="72" spans="1:12" x14ac:dyDescent="0.2">
      <c r="A72" s="5" t="s">
        <v>53</v>
      </c>
      <c r="B72" s="10">
        <v>7609</v>
      </c>
      <c r="C72" s="7" t="s">
        <v>53</v>
      </c>
      <c r="D72" s="8" t="s">
        <v>54</v>
      </c>
      <c r="E72" s="6" t="s">
        <v>36</v>
      </c>
      <c r="F72" s="6" t="s">
        <v>37</v>
      </c>
      <c r="G72" s="6" t="s">
        <v>53</v>
      </c>
      <c r="H72" s="6">
        <v>7609</v>
      </c>
      <c r="I72" s="9" t="s">
        <v>38</v>
      </c>
      <c r="J72" s="6" t="s">
        <v>39</v>
      </c>
      <c r="K72" s="6" t="s">
        <v>44</v>
      </c>
      <c r="L72" s="6" t="s">
        <v>41</v>
      </c>
    </row>
    <row r="73" spans="1:12" x14ac:dyDescent="0.2">
      <c r="A73" s="5" t="s">
        <v>182</v>
      </c>
      <c r="B73" s="10">
        <v>3805</v>
      </c>
      <c r="C73" s="7" t="s">
        <v>182</v>
      </c>
      <c r="D73" s="8" t="s">
        <v>183</v>
      </c>
      <c r="E73" s="6" t="s">
        <v>184</v>
      </c>
      <c r="F73" s="6" t="s">
        <v>185</v>
      </c>
      <c r="G73" s="6" t="s">
        <v>182</v>
      </c>
      <c r="H73" s="6">
        <v>3805</v>
      </c>
      <c r="I73" s="9" t="s">
        <v>38</v>
      </c>
      <c r="J73" s="6" t="s">
        <v>39</v>
      </c>
      <c r="K73" s="6" t="s">
        <v>40</v>
      </c>
      <c r="L73" s="6" t="s">
        <v>41</v>
      </c>
    </row>
    <row r="74" spans="1:12" x14ac:dyDescent="0.2">
      <c r="A74" s="5" t="s">
        <v>55</v>
      </c>
      <c r="B74" s="10">
        <v>7740</v>
      </c>
      <c r="C74" s="7" t="s">
        <v>55</v>
      </c>
      <c r="D74" s="8" t="s">
        <v>56</v>
      </c>
      <c r="E74" s="6" t="s">
        <v>36</v>
      </c>
      <c r="F74" s="6" t="s">
        <v>37</v>
      </c>
      <c r="G74" s="6" t="s">
        <v>55</v>
      </c>
      <c r="H74" s="6">
        <v>7740</v>
      </c>
      <c r="I74" s="9" t="s">
        <v>38</v>
      </c>
      <c r="J74" s="6" t="s">
        <v>39</v>
      </c>
      <c r="K74" s="6" t="s">
        <v>44</v>
      </c>
      <c r="L74" s="6" t="s">
        <v>41</v>
      </c>
    </row>
    <row r="75" spans="1:12" x14ac:dyDescent="0.2">
      <c r="A75" s="5" t="s">
        <v>120</v>
      </c>
      <c r="B75" s="10">
        <v>3784</v>
      </c>
      <c r="C75" s="7" t="s">
        <v>120</v>
      </c>
      <c r="D75" s="8">
        <v>23660</v>
      </c>
      <c r="E75" s="6" t="s">
        <v>116</v>
      </c>
      <c r="F75" s="6" t="s">
        <v>117</v>
      </c>
      <c r="G75" s="6" t="s">
        <v>120</v>
      </c>
      <c r="H75" s="6">
        <v>3784</v>
      </c>
      <c r="I75" s="9" t="s">
        <v>63</v>
      </c>
      <c r="J75" s="6" t="s">
        <v>64</v>
      </c>
      <c r="K75" s="6" t="s">
        <v>44</v>
      </c>
      <c r="L75" s="6" t="s">
        <v>41</v>
      </c>
    </row>
    <row r="76" spans="1:12" x14ac:dyDescent="0.2">
      <c r="A76" s="5" t="s">
        <v>262</v>
      </c>
      <c r="B76" s="10">
        <v>3827</v>
      </c>
      <c r="C76" s="7" t="s">
        <v>233</v>
      </c>
      <c r="D76" s="8" t="s">
        <v>234</v>
      </c>
      <c r="E76" s="6" t="s">
        <v>235</v>
      </c>
      <c r="F76" s="6" t="s">
        <v>236</v>
      </c>
      <c r="G76" s="6" t="s">
        <v>262</v>
      </c>
      <c r="H76" s="6">
        <v>3827</v>
      </c>
      <c r="I76" s="9" t="s">
        <v>63</v>
      </c>
      <c r="J76" s="6" t="s">
        <v>64</v>
      </c>
      <c r="K76" s="6" t="s">
        <v>40</v>
      </c>
      <c r="L76" s="6" t="s">
        <v>41</v>
      </c>
    </row>
    <row r="77" spans="1:12" x14ac:dyDescent="0.2">
      <c r="A77" s="5" t="s">
        <v>257</v>
      </c>
      <c r="B77" s="10">
        <v>4911</v>
      </c>
      <c r="C77" s="7" t="s">
        <v>156</v>
      </c>
      <c r="D77" s="8">
        <v>47001</v>
      </c>
      <c r="E77" s="6" t="s">
        <v>154</v>
      </c>
      <c r="F77" s="6" t="s">
        <v>155</v>
      </c>
      <c r="G77" s="6" t="s">
        <v>257</v>
      </c>
      <c r="H77" s="6">
        <v>4911</v>
      </c>
      <c r="I77" s="9" t="s">
        <v>63</v>
      </c>
      <c r="J77" s="6" t="s">
        <v>64</v>
      </c>
      <c r="K77" s="6" t="s">
        <v>44</v>
      </c>
      <c r="L77" s="6" t="s">
        <v>41</v>
      </c>
    </row>
    <row r="78" spans="1:12" x14ac:dyDescent="0.2">
      <c r="A78" s="5" t="s">
        <v>188</v>
      </c>
      <c r="B78" s="10">
        <v>3808</v>
      </c>
      <c r="C78" s="7" t="s">
        <v>188</v>
      </c>
      <c r="D78" s="8" t="s">
        <v>189</v>
      </c>
      <c r="E78" s="6" t="s">
        <v>190</v>
      </c>
      <c r="F78" s="6" t="s">
        <v>191</v>
      </c>
      <c r="G78" s="6" t="s">
        <v>188</v>
      </c>
      <c r="H78" s="6">
        <v>3808</v>
      </c>
      <c r="I78" s="9" t="s">
        <v>75</v>
      </c>
      <c r="J78" s="6" t="s">
        <v>76</v>
      </c>
      <c r="K78" s="6" t="s">
        <v>40</v>
      </c>
      <c r="L78" s="6" t="s">
        <v>41</v>
      </c>
    </row>
    <row r="79" spans="1:12" x14ac:dyDescent="0.2">
      <c r="A79" s="5" t="s">
        <v>201</v>
      </c>
      <c r="B79" s="10">
        <v>3814</v>
      </c>
      <c r="C79" s="7" t="s">
        <v>201</v>
      </c>
      <c r="D79" s="8">
        <v>70001</v>
      </c>
      <c r="E79" s="6" t="s">
        <v>199</v>
      </c>
      <c r="F79" s="6" t="s">
        <v>200</v>
      </c>
      <c r="G79" s="6" t="s">
        <v>201</v>
      </c>
      <c r="H79" s="6">
        <v>3814</v>
      </c>
      <c r="I79" s="9" t="s">
        <v>63</v>
      </c>
      <c r="J79" s="6" t="s">
        <v>64</v>
      </c>
      <c r="K79" s="6" t="s">
        <v>44</v>
      </c>
      <c r="L79" s="6" t="s">
        <v>41</v>
      </c>
    </row>
    <row r="80" spans="1:12" x14ac:dyDescent="0.2">
      <c r="A80" s="5" t="s">
        <v>132</v>
      </c>
      <c r="B80" s="10">
        <v>3788</v>
      </c>
      <c r="C80" s="7" t="s">
        <v>132</v>
      </c>
      <c r="D80" s="8">
        <v>25754</v>
      </c>
      <c r="E80" s="6" t="s">
        <v>123</v>
      </c>
      <c r="F80" s="6" t="s">
        <v>124</v>
      </c>
      <c r="G80" s="6" t="s">
        <v>132</v>
      </c>
      <c r="H80" s="6">
        <v>3788</v>
      </c>
      <c r="I80" s="9" t="s">
        <v>75</v>
      </c>
      <c r="J80" s="6" t="s">
        <v>76</v>
      </c>
      <c r="K80" s="6" t="s">
        <v>44</v>
      </c>
      <c r="L80" s="6" t="s">
        <v>41</v>
      </c>
    </row>
    <row r="81" spans="1:12" x14ac:dyDescent="0.2">
      <c r="A81" s="5" t="s">
        <v>89</v>
      </c>
      <c r="B81" s="10">
        <v>3772</v>
      </c>
      <c r="C81" s="7" t="s">
        <v>89</v>
      </c>
      <c r="D81" s="8">
        <v>15759</v>
      </c>
      <c r="E81" s="6" t="s">
        <v>85</v>
      </c>
      <c r="F81" s="6" t="s">
        <v>86</v>
      </c>
      <c r="G81" s="6" t="s">
        <v>89</v>
      </c>
      <c r="H81" s="6">
        <v>3772</v>
      </c>
      <c r="I81" s="9" t="s">
        <v>75</v>
      </c>
      <c r="J81" s="6" t="s">
        <v>76</v>
      </c>
      <c r="K81" s="6" t="s">
        <v>44</v>
      </c>
      <c r="L81" s="6" t="s">
        <v>41</v>
      </c>
    </row>
    <row r="82" spans="1:12" x14ac:dyDescent="0.2">
      <c r="A82" s="5" t="s">
        <v>69</v>
      </c>
      <c r="B82" s="10">
        <v>3765</v>
      </c>
      <c r="C82" s="7" t="s">
        <v>69</v>
      </c>
      <c r="D82" s="8" t="s">
        <v>70</v>
      </c>
      <c r="E82" s="6" t="s">
        <v>61</v>
      </c>
      <c r="F82" s="6" t="s">
        <v>62</v>
      </c>
      <c r="G82" s="6" t="s">
        <v>69</v>
      </c>
      <c r="H82" s="6">
        <v>3765</v>
      </c>
      <c r="I82" s="9" t="s">
        <v>63</v>
      </c>
      <c r="J82" s="6" t="s">
        <v>64</v>
      </c>
      <c r="K82" s="6" t="s">
        <v>44</v>
      </c>
      <c r="L82" s="6" t="s">
        <v>41</v>
      </c>
    </row>
    <row r="83" spans="1:12" x14ac:dyDescent="0.2">
      <c r="A83" s="5" t="s">
        <v>197</v>
      </c>
      <c r="B83" s="10">
        <v>3813</v>
      </c>
      <c r="C83" s="7" t="s">
        <v>197</v>
      </c>
      <c r="D83" s="8" t="s">
        <v>198</v>
      </c>
      <c r="E83" s="6" t="s">
        <v>199</v>
      </c>
      <c r="F83" s="6" t="s">
        <v>200</v>
      </c>
      <c r="G83" s="6" t="s">
        <v>197</v>
      </c>
      <c r="H83" s="6">
        <v>3813</v>
      </c>
      <c r="I83" s="9" t="s">
        <v>63</v>
      </c>
      <c r="J83" s="6" t="s">
        <v>64</v>
      </c>
      <c r="K83" s="6" t="s">
        <v>40</v>
      </c>
      <c r="L83" s="6" t="s">
        <v>41</v>
      </c>
    </row>
    <row r="84" spans="1:12" x14ac:dyDescent="0.2">
      <c r="A84" s="5" t="s">
        <v>202</v>
      </c>
      <c r="B84" s="10">
        <v>3815</v>
      </c>
      <c r="C84" s="7" t="s">
        <v>202</v>
      </c>
      <c r="D84" s="8" t="s">
        <v>203</v>
      </c>
      <c r="E84" s="6" t="s">
        <v>204</v>
      </c>
      <c r="F84" s="6" t="s">
        <v>205</v>
      </c>
      <c r="G84" s="6" t="s">
        <v>202</v>
      </c>
      <c r="H84" s="6">
        <v>3815</v>
      </c>
      <c r="I84" s="9" t="s">
        <v>99</v>
      </c>
      <c r="J84" s="6" t="s">
        <v>100</v>
      </c>
      <c r="K84" s="6" t="s">
        <v>40</v>
      </c>
      <c r="L84" s="6" t="s">
        <v>41</v>
      </c>
    </row>
    <row r="85" spans="1:12" x14ac:dyDescent="0.2">
      <c r="A85" s="5" t="s">
        <v>217</v>
      </c>
      <c r="B85" s="10">
        <v>3823</v>
      </c>
      <c r="C85" s="7" t="s">
        <v>217</v>
      </c>
      <c r="D85" s="8">
        <v>76834</v>
      </c>
      <c r="E85" s="6" t="s">
        <v>209</v>
      </c>
      <c r="F85" s="6" t="s">
        <v>210</v>
      </c>
      <c r="G85" s="6" t="s">
        <v>217</v>
      </c>
      <c r="H85" s="6">
        <v>3823</v>
      </c>
      <c r="I85" s="9" t="s">
        <v>106</v>
      </c>
      <c r="J85" s="6" t="s">
        <v>107</v>
      </c>
      <c r="K85" s="6" t="s">
        <v>44</v>
      </c>
      <c r="L85" s="6" t="s">
        <v>41</v>
      </c>
    </row>
    <row r="86" spans="1:12" x14ac:dyDescent="0.2">
      <c r="A86" s="5" t="s">
        <v>171</v>
      </c>
      <c r="B86" s="10">
        <v>3800</v>
      </c>
      <c r="C86" s="7" t="s">
        <v>171</v>
      </c>
      <c r="D86" s="8">
        <v>52835</v>
      </c>
      <c r="E86" s="6" t="s">
        <v>167</v>
      </c>
      <c r="F86" s="6" t="s">
        <v>168</v>
      </c>
      <c r="G86" s="6" t="s">
        <v>171</v>
      </c>
      <c r="H86" s="6">
        <v>3800</v>
      </c>
      <c r="I86" s="9" t="s">
        <v>106</v>
      </c>
      <c r="J86" s="6" t="s">
        <v>107</v>
      </c>
      <c r="K86" s="6" t="s">
        <v>44</v>
      </c>
      <c r="L86" s="6" t="s">
        <v>41</v>
      </c>
    </row>
    <row r="87" spans="1:12" x14ac:dyDescent="0.2">
      <c r="A87" s="5" t="s">
        <v>87</v>
      </c>
      <c r="B87" s="10">
        <v>3770</v>
      </c>
      <c r="C87" s="7" t="s">
        <v>87</v>
      </c>
      <c r="D87" s="8">
        <v>15001</v>
      </c>
      <c r="E87" s="6" t="s">
        <v>85</v>
      </c>
      <c r="F87" s="6" t="s">
        <v>86</v>
      </c>
      <c r="G87" s="6" t="s">
        <v>87</v>
      </c>
      <c r="H87" s="6">
        <v>3770</v>
      </c>
      <c r="I87" s="9" t="s">
        <v>75</v>
      </c>
      <c r="J87" s="6" t="s">
        <v>76</v>
      </c>
      <c r="K87" s="6" t="s">
        <v>44</v>
      </c>
      <c r="L87" s="6" t="s">
        <v>41</v>
      </c>
    </row>
    <row r="88" spans="1:12" x14ac:dyDescent="0.2">
      <c r="A88" s="5" t="s">
        <v>57</v>
      </c>
      <c r="B88" s="10">
        <v>3763</v>
      </c>
      <c r="C88" s="7" t="s">
        <v>57</v>
      </c>
      <c r="D88" s="8" t="s">
        <v>58</v>
      </c>
      <c r="E88" s="6" t="s">
        <v>36</v>
      </c>
      <c r="F88" s="6" t="s">
        <v>37</v>
      </c>
      <c r="G88" s="6" t="s">
        <v>57</v>
      </c>
      <c r="H88" s="6">
        <v>3763</v>
      </c>
      <c r="I88" s="9" t="s">
        <v>38</v>
      </c>
      <c r="J88" s="6" t="s">
        <v>39</v>
      </c>
      <c r="K88" s="6" t="s">
        <v>44</v>
      </c>
      <c r="L88" s="6" t="s">
        <v>41</v>
      </c>
    </row>
    <row r="89" spans="1:12" x14ac:dyDescent="0.2">
      <c r="A89" s="5" t="s">
        <v>151</v>
      </c>
      <c r="B89" s="10">
        <v>4460</v>
      </c>
      <c r="C89" s="7" t="s">
        <v>151</v>
      </c>
      <c r="D89" s="8">
        <v>44847</v>
      </c>
      <c r="E89" s="6" t="s">
        <v>147</v>
      </c>
      <c r="F89" s="6" t="s">
        <v>148</v>
      </c>
      <c r="G89" s="6" t="s">
        <v>151</v>
      </c>
      <c r="H89" s="6">
        <v>4460</v>
      </c>
      <c r="I89" s="9" t="s">
        <v>63</v>
      </c>
      <c r="J89" s="6" t="s">
        <v>64</v>
      </c>
      <c r="K89" s="6" t="s">
        <v>44</v>
      </c>
      <c r="L89" s="6" t="s">
        <v>41</v>
      </c>
    </row>
    <row r="90" spans="1:12" x14ac:dyDescent="0.2">
      <c r="A90" s="5" t="s">
        <v>261</v>
      </c>
      <c r="B90" s="10">
        <v>3817</v>
      </c>
      <c r="C90" s="7" t="s">
        <v>207</v>
      </c>
      <c r="D90" s="8" t="s">
        <v>208</v>
      </c>
      <c r="E90" s="6" t="s">
        <v>209</v>
      </c>
      <c r="F90" s="6" t="s">
        <v>210</v>
      </c>
      <c r="G90" s="6" t="s">
        <v>261</v>
      </c>
      <c r="H90" s="6">
        <v>3817</v>
      </c>
      <c r="I90" s="9" t="s">
        <v>106</v>
      </c>
      <c r="J90" s="6" t="s">
        <v>107</v>
      </c>
      <c r="K90" s="6" t="s">
        <v>40</v>
      </c>
      <c r="L90" s="6" t="s">
        <v>41</v>
      </c>
    </row>
    <row r="91" spans="1:12" x14ac:dyDescent="0.2">
      <c r="A91" s="5" t="s">
        <v>113</v>
      </c>
      <c r="B91" s="10">
        <v>3780</v>
      </c>
      <c r="C91" s="7" t="s">
        <v>113</v>
      </c>
      <c r="D91" s="8">
        <v>20001</v>
      </c>
      <c r="E91" s="6" t="s">
        <v>111</v>
      </c>
      <c r="F91" s="6" t="s">
        <v>112</v>
      </c>
      <c r="G91" s="6" t="s">
        <v>113</v>
      </c>
      <c r="H91" s="6">
        <v>3780</v>
      </c>
      <c r="I91" s="9" t="s">
        <v>63</v>
      </c>
      <c r="J91" s="6" t="s">
        <v>64</v>
      </c>
      <c r="K91" s="6" t="s">
        <v>44</v>
      </c>
      <c r="L91" s="6" t="s">
        <v>41</v>
      </c>
    </row>
    <row r="92" spans="1:12" x14ac:dyDescent="0.2">
      <c r="A92" s="5" t="s">
        <v>249</v>
      </c>
      <c r="B92" s="10">
        <v>3831</v>
      </c>
      <c r="C92" s="7" t="s">
        <v>249</v>
      </c>
      <c r="D92" s="8" t="s">
        <v>250</v>
      </c>
      <c r="E92" s="6" t="s">
        <v>251</v>
      </c>
      <c r="F92" s="6" t="s">
        <v>252</v>
      </c>
      <c r="G92" s="6" t="s">
        <v>249</v>
      </c>
      <c r="H92" s="6">
        <v>3831</v>
      </c>
      <c r="I92" s="9" t="s">
        <v>162</v>
      </c>
      <c r="J92" s="6" t="s">
        <v>163</v>
      </c>
      <c r="K92" s="6" t="s">
        <v>40</v>
      </c>
      <c r="L92" s="6" t="s">
        <v>41</v>
      </c>
    </row>
    <row r="93" spans="1:12" x14ac:dyDescent="0.2">
      <c r="A93" s="5" t="s">
        <v>253</v>
      </c>
      <c r="B93" s="10">
        <v>3832</v>
      </c>
      <c r="C93" s="7" t="s">
        <v>253</v>
      </c>
      <c r="D93" s="8" t="s">
        <v>254</v>
      </c>
      <c r="E93" s="6" t="s">
        <v>255</v>
      </c>
      <c r="F93" s="6" t="s">
        <v>256</v>
      </c>
      <c r="G93" s="6" t="s">
        <v>253</v>
      </c>
      <c r="H93" s="6">
        <v>3832</v>
      </c>
      <c r="I93" s="9" t="s">
        <v>162</v>
      </c>
      <c r="J93" s="6" t="s">
        <v>163</v>
      </c>
      <c r="K93" s="6" t="s">
        <v>40</v>
      </c>
      <c r="L93" s="6" t="s">
        <v>41</v>
      </c>
    </row>
    <row r="94" spans="1:12" x14ac:dyDescent="0.2">
      <c r="A94" s="5" t="s">
        <v>164</v>
      </c>
      <c r="B94" s="10">
        <v>3797</v>
      </c>
      <c r="C94" s="7" t="s">
        <v>164</v>
      </c>
      <c r="D94" s="8">
        <v>50001</v>
      </c>
      <c r="E94" s="6" t="s">
        <v>160</v>
      </c>
      <c r="F94" s="6" t="s">
        <v>161</v>
      </c>
      <c r="G94" s="6" t="s">
        <v>164</v>
      </c>
      <c r="H94" s="6">
        <v>3797</v>
      </c>
      <c r="I94" s="9" t="s">
        <v>162</v>
      </c>
      <c r="J94" s="6" t="s">
        <v>163</v>
      </c>
      <c r="K94" s="6" t="s">
        <v>44</v>
      </c>
      <c r="L94" s="6" t="s">
        <v>41</v>
      </c>
    </row>
    <row r="95" spans="1:12" x14ac:dyDescent="0.2">
      <c r="A95" s="5" t="s">
        <v>228</v>
      </c>
      <c r="B95" s="10">
        <v>4841</v>
      </c>
      <c r="C95" s="7" t="s">
        <v>228</v>
      </c>
      <c r="D95" s="8">
        <v>85001</v>
      </c>
      <c r="E95" s="6" t="s">
        <v>226</v>
      </c>
      <c r="F95" s="6" t="s">
        <v>227</v>
      </c>
      <c r="G95" s="6" t="s">
        <v>228</v>
      </c>
      <c r="H95" s="6">
        <v>4841</v>
      </c>
      <c r="I95" s="9" t="s">
        <v>162</v>
      </c>
      <c r="J95" s="6" t="s">
        <v>163</v>
      </c>
      <c r="K95" s="6" t="s">
        <v>44</v>
      </c>
      <c r="L95" s="6" t="s">
        <v>41</v>
      </c>
    </row>
    <row r="96" spans="1:12" x14ac:dyDescent="0.2">
      <c r="A96" s="5" t="s">
        <v>218</v>
      </c>
      <c r="B96" s="10">
        <v>4832</v>
      </c>
      <c r="C96" s="7" t="s">
        <v>218</v>
      </c>
      <c r="D96" s="8" t="s">
        <v>219</v>
      </c>
      <c r="E96" s="6" t="s">
        <v>209</v>
      </c>
      <c r="F96" s="6" t="s">
        <v>210</v>
      </c>
      <c r="G96" s="6" t="s">
        <v>218</v>
      </c>
      <c r="H96" s="6">
        <v>4832</v>
      </c>
      <c r="I96" s="9" t="s">
        <v>106</v>
      </c>
      <c r="J96" s="6" t="s">
        <v>107</v>
      </c>
      <c r="K96" s="6" t="s">
        <v>44</v>
      </c>
      <c r="L96" s="6" t="s">
        <v>41</v>
      </c>
    </row>
    <row r="97" spans="1:12" x14ac:dyDescent="0.2">
      <c r="A97" s="5" t="s">
        <v>133</v>
      </c>
      <c r="B97" s="10">
        <v>10930</v>
      </c>
      <c r="C97" s="7" t="s">
        <v>133</v>
      </c>
      <c r="D97" s="8">
        <v>25899</v>
      </c>
      <c r="E97" s="6" t="s">
        <v>123</v>
      </c>
      <c r="F97" s="6" t="s">
        <v>124</v>
      </c>
      <c r="G97" s="6" t="s">
        <v>133</v>
      </c>
      <c r="H97" s="6">
        <v>10930</v>
      </c>
      <c r="I97" s="9" t="s">
        <v>75</v>
      </c>
      <c r="J97" s="6" t="s">
        <v>76</v>
      </c>
      <c r="K97" s="6" t="s">
        <v>44</v>
      </c>
      <c r="L97" s="6" t="s">
        <v>41</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ref="A2:L97">
    <sortCondition ref="A1:A9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7" sqref="F7"/>
    </sheetView>
  </sheetViews>
  <sheetFormatPr baseColWidth="10" defaultRowHeight="15" x14ac:dyDescent="0.25"/>
  <cols>
    <col min="1" max="2" width="15.7109375" customWidth="1"/>
    <col min="3" max="4" width="16.42578125" customWidth="1"/>
    <col min="5" max="5" width="14.5703125" customWidth="1"/>
    <col min="6" max="6" width="80.7109375" customWidth="1"/>
  </cols>
  <sheetData>
    <row r="1" spans="1:6" ht="45" x14ac:dyDescent="0.25">
      <c r="A1" s="36" t="s">
        <v>398</v>
      </c>
      <c r="B1" s="36" t="s">
        <v>521</v>
      </c>
      <c r="C1" s="35" t="s">
        <v>275</v>
      </c>
      <c r="D1" s="35" t="s">
        <v>277</v>
      </c>
      <c r="E1" s="36" t="s">
        <v>374</v>
      </c>
      <c r="F1" s="36" t="s">
        <v>8</v>
      </c>
    </row>
    <row r="2" spans="1:6" ht="48" customHeight="1" x14ac:dyDescent="0.25">
      <c r="A2" s="43">
        <v>8</v>
      </c>
      <c r="B2" s="47">
        <v>3</v>
      </c>
      <c r="C2" s="39" t="s">
        <v>287</v>
      </c>
      <c r="D2" s="39" t="s">
        <v>287</v>
      </c>
      <c r="E2" s="39" t="s">
        <v>274</v>
      </c>
      <c r="F2" s="58" t="s">
        <v>520</v>
      </c>
    </row>
    <row r="3" spans="1:6" ht="48" customHeight="1" x14ac:dyDescent="0.25">
      <c r="A3" s="43">
        <v>7</v>
      </c>
      <c r="B3" s="49">
        <v>2</v>
      </c>
      <c r="C3" s="39" t="s">
        <v>287</v>
      </c>
      <c r="D3" s="39" t="s">
        <v>287</v>
      </c>
      <c r="E3" s="39" t="s">
        <v>287</v>
      </c>
      <c r="F3" s="41" t="s">
        <v>400</v>
      </c>
    </row>
    <row r="4" spans="1:6" ht="48" customHeight="1" x14ac:dyDescent="0.25">
      <c r="A4" s="43">
        <v>6</v>
      </c>
      <c r="B4" s="49">
        <v>2</v>
      </c>
      <c r="C4" s="39" t="s">
        <v>287</v>
      </c>
      <c r="D4" s="39" t="s">
        <v>393</v>
      </c>
      <c r="E4" s="40" t="s">
        <v>287</v>
      </c>
      <c r="F4" s="41" t="s">
        <v>401</v>
      </c>
    </row>
    <row r="5" spans="1:6" ht="48" customHeight="1" x14ac:dyDescent="0.25">
      <c r="A5" s="43">
        <v>5</v>
      </c>
      <c r="B5" s="49">
        <v>2</v>
      </c>
      <c r="C5" s="39" t="s">
        <v>393</v>
      </c>
      <c r="D5" s="39" t="s">
        <v>287</v>
      </c>
      <c r="E5" s="40" t="s">
        <v>287</v>
      </c>
      <c r="F5" s="41" t="s">
        <v>403</v>
      </c>
    </row>
    <row r="6" spans="1:6" ht="48" customHeight="1" x14ac:dyDescent="0.25">
      <c r="A6" s="43">
        <v>4</v>
      </c>
      <c r="B6" s="49">
        <v>2</v>
      </c>
      <c r="C6" s="39" t="s">
        <v>287</v>
      </c>
      <c r="D6" s="39" t="s">
        <v>274</v>
      </c>
      <c r="E6" s="40" t="s">
        <v>287</v>
      </c>
      <c r="F6" s="41" t="s">
        <v>402</v>
      </c>
    </row>
    <row r="7" spans="1:6" ht="48" customHeight="1" x14ac:dyDescent="0.25">
      <c r="A7" s="43">
        <v>3</v>
      </c>
      <c r="B7" s="48">
        <v>1</v>
      </c>
      <c r="C7" s="39" t="s">
        <v>393</v>
      </c>
      <c r="D7" s="39" t="s">
        <v>393</v>
      </c>
      <c r="E7" s="40" t="s">
        <v>287</v>
      </c>
      <c r="F7" s="41" t="s">
        <v>405</v>
      </c>
    </row>
    <row r="8" spans="1:6" ht="48" customHeight="1" x14ac:dyDescent="0.25">
      <c r="A8" s="43">
        <v>2</v>
      </c>
      <c r="B8" s="48">
        <v>1</v>
      </c>
      <c r="C8" s="39" t="s">
        <v>274</v>
      </c>
      <c r="D8" s="39" t="s">
        <v>287</v>
      </c>
      <c r="E8" s="40" t="s">
        <v>287</v>
      </c>
      <c r="F8" s="42" t="s">
        <v>404</v>
      </c>
    </row>
    <row r="9" spans="1:6" ht="48" customHeight="1" x14ac:dyDescent="0.25">
      <c r="A9" s="43">
        <v>1</v>
      </c>
      <c r="B9" s="48">
        <v>1</v>
      </c>
      <c r="C9" s="39" t="s">
        <v>393</v>
      </c>
      <c r="D9" s="39" t="s">
        <v>274</v>
      </c>
      <c r="E9" s="40" t="s">
        <v>287</v>
      </c>
      <c r="F9" s="42" t="s">
        <v>406</v>
      </c>
    </row>
    <row r="10" spans="1:6" ht="48" customHeight="1" x14ac:dyDescent="0.25">
      <c r="A10" s="43">
        <v>0</v>
      </c>
      <c r="B10" s="48">
        <v>1</v>
      </c>
      <c r="C10" s="39" t="s">
        <v>274</v>
      </c>
      <c r="D10" s="39" t="s">
        <v>393</v>
      </c>
      <c r="E10" s="40" t="s">
        <v>287</v>
      </c>
      <c r="F10" s="50" t="s">
        <v>418</v>
      </c>
    </row>
    <row r="11" spans="1:6" ht="48" customHeight="1" x14ac:dyDescent="0.25">
      <c r="A11" s="43">
        <v>-2</v>
      </c>
      <c r="B11" s="48">
        <v>1</v>
      </c>
      <c r="C11" s="39" t="s">
        <v>399</v>
      </c>
      <c r="D11" s="39" t="s">
        <v>274</v>
      </c>
      <c r="E11" s="40" t="s">
        <v>287</v>
      </c>
      <c r="F11" s="42" t="s">
        <v>407</v>
      </c>
    </row>
  </sheetData>
  <sheetProtection algorithmName="SHA-512" hashValue="6iocN8fMY8i0QDDiVY0mnKXm8A+xKjfvS1d+b9sOrjngjZnssgX8BSch8iYjHPCdt4oNq95lpcBwq1BRneiSmQ==" saltValue="rAq9fHiYdxRVebeMtrvy7w==" spinCount="100000" sheet="1" objects="1" scenarios="1"/>
  <autoFilter ref="A1:F1">
    <sortState ref="A2:F11">
      <sortCondition descending="1" ref="A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opLeftCell="C1" workbookViewId="0">
      <selection activeCell="I79" sqref="I79"/>
    </sheetView>
  </sheetViews>
  <sheetFormatPr baseColWidth="10" defaultRowHeight="14.25" x14ac:dyDescent="0.2"/>
  <cols>
    <col min="1" max="1" width="11.42578125" style="2"/>
    <col min="2" max="5" width="17.140625" style="2" customWidth="1"/>
    <col min="6" max="6" width="27.140625" style="2" customWidth="1"/>
    <col min="7" max="8" width="26.85546875" style="2" customWidth="1"/>
    <col min="9" max="16384" width="11.42578125" style="2"/>
  </cols>
  <sheetData>
    <row r="1" spans="1:12" ht="22.5" x14ac:dyDescent="0.25">
      <c r="A1" s="1" t="s">
        <v>6</v>
      </c>
      <c r="B1" s="1" t="s">
        <v>7</v>
      </c>
      <c r="C1" s="1" t="s">
        <v>8</v>
      </c>
      <c r="D1" s="1" t="s">
        <v>9</v>
      </c>
      <c r="E1" s="1" t="s">
        <v>263</v>
      </c>
      <c r="F1" s="1" t="s">
        <v>275</v>
      </c>
      <c r="G1" s="1" t="s">
        <v>277</v>
      </c>
      <c r="H1" s="1" t="s">
        <v>289</v>
      </c>
      <c r="I1" s="17" t="s">
        <v>379</v>
      </c>
      <c r="J1" s="17" t="s">
        <v>382</v>
      </c>
      <c r="K1" s="53" t="s">
        <v>419</v>
      </c>
      <c r="L1" s="54" t="s">
        <v>420</v>
      </c>
    </row>
    <row r="2" spans="1:12" x14ac:dyDescent="0.2">
      <c r="A2" s="2" t="s">
        <v>10</v>
      </c>
      <c r="B2" s="16" t="s">
        <v>287</v>
      </c>
      <c r="C2" s="2" t="s">
        <v>9</v>
      </c>
      <c r="D2" s="2" t="s">
        <v>267</v>
      </c>
      <c r="E2" s="2" t="s">
        <v>267</v>
      </c>
      <c r="F2" s="16" t="s">
        <v>287</v>
      </c>
      <c r="G2" s="16" t="s">
        <v>287</v>
      </c>
      <c r="H2" s="33" t="s">
        <v>375</v>
      </c>
      <c r="I2" s="34" t="s">
        <v>237</v>
      </c>
      <c r="J2" s="2">
        <v>1</v>
      </c>
      <c r="K2" s="55">
        <v>3828</v>
      </c>
      <c r="L2" s="56" t="s">
        <v>421</v>
      </c>
    </row>
    <row r="3" spans="1:12" x14ac:dyDescent="0.2">
      <c r="A3" s="2" t="s">
        <v>11</v>
      </c>
      <c r="B3" s="16" t="s">
        <v>274</v>
      </c>
      <c r="C3" s="2" t="s">
        <v>12</v>
      </c>
      <c r="D3" s="2" t="s">
        <v>264</v>
      </c>
      <c r="E3" s="2" t="s">
        <v>264</v>
      </c>
      <c r="F3" s="37" t="s">
        <v>393</v>
      </c>
      <c r="G3" s="16" t="s">
        <v>274</v>
      </c>
      <c r="H3" s="33" t="s">
        <v>376</v>
      </c>
      <c r="I3" s="34" t="s">
        <v>34</v>
      </c>
      <c r="J3" s="2">
        <v>2</v>
      </c>
      <c r="K3" s="55">
        <v>3758</v>
      </c>
      <c r="L3" s="56" t="s">
        <v>422</v>
      </c>
    </row>
    <row r="4" spans="1:12" x14ac:dyDescent="0.2">
      <c r="A4" s="2" t="s">
        <v>13</v>
      </c>
      <c r="B4" s="16"/>
      <c r="D4" s="2" t="s">
        <v>265</v>
      </c>
      <c r="E4" s="2" t="s">
        <v>265</v>
      </c>
      <c r="F4" s="37" t="s">
        <v>274</v>
      </c>
      <c r="G4" s="32"/>
      <c r="H4" s="33" t="s">
        <v>377</v>
      </c>
      <c r="I4" s="34" t="s">
        <v>45</v>
      </c>
      <c r="J4" s="2">
        <v>3</v>
      </c>
      <c r="K4" s="55">
        <v>7692</v>
      </c>
      <c r="L4" s="56" t="s">
        <v>423</v>
      </c>
    </row>
    <row r="5" spans="1:12" x14ac:dyDescent="0.2">
      <c r="A5" s="2" t="s">
        <v>0</v>
      </c>
      <c r="D5" s="2" t="s">
        <v>266</v>
      </c>
      <c r="E5" s="2" t="s">
        <v>266</v>
      </c>
      <c r="I5" s="34" t="s">
        <v>220</v>
      </c>
      <c r="J5" s="2">
        <v>4</v>
      </c>
      <c r="K5" s="55">
        <v>3824</v>
      </c>
      <c r="L5" s="56" t="s">
        <v>424</v>
      </c>
    </row>
    <row r="6" spans="1:12" x14ac:dyDescent="0.2">
      <c r="A6" s="2" t="s">
        <v>14</v>
      </c>
      <c r="I6" s="34" t="s">
        <v>181</v>
      </c>
      <c r="J6" s="2">
        <v>5</v>
      </c>
      <c r="K6" s="55">
        <v>3804</v>
      </c>
      <c r="L6" s="56" t="s">
        <v>425</v>
      </c>
    </row>
    <row r="7" spans="1:12" x14ac:dyDescent="0.2">
      <c r="A7" s="2" t="s">
        <v>15</v>
      </c>
      <c r="H7" s="33"/>
      <c r="I7" s="34" t="s">
        <v>59</v>
      </c>
      <c r="J7" s="2">
        <v>6</v>
      </c>
      <c r="K7" s="55">
        <v>3764</v>
      </c>
      <c r="L7" s="56" t="s">
        <v>426</v>
      </c>
    </row>
    <row r="8" spans="1:12" x14ac:dyDescent="0.2">
      <c r="A8" s="2" t="s">
        <v>16</v>
      </c>
      <c r="I8" s="34" t="s">
        <v>193</v>
      </c>
      <c r="J8" s="2">
        <v>7</v>
      </c>
      <c r="K8" s="55">
        <v>3810</v>
      </c>
      <c r="L8" s="56" t="s">
        <v>427</v>
      </c>
    </row>
    <row r="9" spans="1:12" x14ac:dyDescent="0.2">
      <c r="A9" s="2" t="s">
        <v>17</v>
      </c>
      <c r="I9" s="34" t="s">
        <v>65</v>
      </c>
      <c r="J9" s="2">
        <v>8</v>
      </c>
      <c r="K9" s="55">
        <v>4909</v>
      </c>
      <c r="L9" s="56" t="s">
        <v>428</v>
      </c>
    </row>
    <row r="10" spans="1:12" x14ac:dyDescent="0.2">
      <c r="A10" s="2" t="s">
        <v>18</v>
      </c>
      <c r="I10" s="34" t="s">
        <v>47</v>
      </c>
      <c r="J10" s="2">
        <v>9</v>
      </c>
      <c r="K10" s="55">
        <v>3760</v>
      </c>
      <c r="L10" s="56" t="s">
        <v>429</v>
      </c>
    </row>
    <row r="11" spans="1:12" x14ac:dyDescent="0.2">
      <c r="A11" s="2" t="s">
        <v>19</v>
      </c>
      <c r="I11" s="34" t="s">
        <v>517</v>
      </c>
      <c r="J11" s="2">
        <v>10</v>
      </c>
      <c r="K11" s="55">
        <v>3766</v>
      </c>
      <c r="L11" s="56" t="s">
        <v>430</v>
      </c>
    </row>
    <row r="12" spans="1:12" x14ac:dyDescent="0.2">
      <c r="A12" s="2" t="s">
        <v>20</v>
      </c>
      <c r="I12" s="34" t="s">
        <v>77</v>
      </c>
      <c r="J12" s="2">
        <v>11</v>
      </c>
      <c r="K12" s="55">
        <v>3767</v>
      </c>
      <c r="L12" s="56" t="s">
        <v>431</v>
      </c>
    </row>
    <row r="13" spans="1:12" x14ac:dyDescent="0.2">
      <c r="A13" s="2" t="s">
        <v>21</v>
      </c>
      <c r="I13" s="34" t="s">
        <v>83</v>
      </c>
      <c r="K13" s="55">
        <v>3769</v>
      </c>
      <c r="L13" s="56" t="s">
        <v>432</v>
      </c>
    </row>
    <row r="14" spans="1:12" x14ac:dyDescent="0.2">
      <c r="I14" s="34" t="s">
        <v>192</v>
      </c>
      <c r="K14" s="55">
        <v>3809</v>
      </c>
      <c r="L14" s="56" t="s">
        <v>433</v>
      </c>
    </row>
    <row r="15" spans="1:12" ht="15" customHeight="1" x14ac:dyDescent="0.2">
      <c r="A15" s="38"/>
      <c r="B15" s="38"/>
      <c r="C15" s="38"/>
      <c r="D15" s="38"/>
      <c r="E15" s="38"/>
      <c r="F15" s="38"/>
      <c r="G15" s="38"/>
      <c r="H15" s="38"/>
      <c r="I15" s="34" t="s">
        <v>212</v>
      </c>
      <c r="K15" s="55">
        <v>3819</v>
      </c>
      <c r="L15" s="56" t="s">
        <v>434</v>
      </c>
    </row>
    <row r="16" spans="1:12" x14ac:dyDescent="0.2">
      <c r="A16" s="38"/>
      <c r="B16" s="38"/>
      <c r="C16" s="38"/>
      <c r="D16" s="38"/>
      <c r="E16" s="38"/>
      <c r="F16" s="38"/>
      <c r="G16" s="38"/>
      <c r="H16" s="38"/>
      <c r="I16" s="34" t="s">
        <v>380</v>
      </c>
      <c r="K16" s="55">
        <v>3820</v>
      </c>
      <c r="L16" s="56" t="s">
        <v>435</v>
      </c>
    </row>
    <row r="17" spans="1:12" x14ac:dyDescent="0.2">
      <c r="A17" s="38"/>
      <c r="B17" s="38"/>
      <c r="C17" s="38"/>
      <c r="D17" s="38"/>
      <c r="E17" s="38"/>
      <c r="F17" s="38"/>
      <c r="G17" s="38"/>
      <c r="H17" s="38"/>
      <c r="I17" s="34" t="s">
        <v>90</v>
      </c>
      <c r="K17" s="55">
        <v>3773</v>
      </c>
      <c r="L17" s="56" t="s">
        <v>436</v>
      </c>
    </row>
    <row r="18" spans="1:12" x14ac:dyDescent="0.2">
      <c r="A18" s="38"/>
      <c r="B18" s="38"/>
      <c r="C18" s="38"/>
      <c r="D18" s="38"/>
      <c r="E18" s="38"/>
      <c r="F18" s="38"/>
      <c r="G18" s="38"/>
      <c r="H18" s="38"/>
      <c r="I18" s="34" t="s">
        <v>211</v>
      </c>
      <c r="K18" s="55">
        <v>3818</v>
      </c>
      <c r="L18" s="56" t="s">
        <v>437</v>
      </c>
    </row>
    <row r="19" spans="1:12" x14ac:dyDescent="0.2">
      <c r="A19" s="38"/>
      <c r="B19" s="38"/>
      <c r="C19" s="38"/>
      <c r="D19" s="38"/>
      <c r="E19" s="38"/>
      <c r="F19" s="38"/>
      <c r="G19" s="38"/>
      <c r="H19" s="38"/>
      <c r="I19" s="34" t="s">
        <v>95</v>
      </c>
      <c r="K19" s="55">
        <v>3775</v>
      </c>
      <c r="L19" s="56" t="s">
        <v>438</v>
      </c>
    </row>
    <row r="20" spans="1:12" ht="15" customHeight="1" x14ac:dyDescent="0.2">
      <c r="A20" s="38"/>
      <c r="B20" s="38"/>
      <c r="C20" s="38"/>
      <c r="D20" s="38"/>
      <c r="E20" s="38"/>
      <c r="F20" s="38"/>
      <c r="G20" s="38"/>
      <c r="H20" s="38"/>
      <c r="I20" s="34" t="s">
        <v>81</v>
      </c>
      <c r="K20" s="55">
        <v>4910</v>
      </c>
      <c r="L20" s="56" t="s">
        <v>439</v>
      </c>
    </row>
    <row r="21" spans="1:12" ht="15" customHeight="1" x14ac:dyDescent="0.2">
      <c r="A21" s="38"/>
      <c r="B21" s="38"/>
      <c r="C21" s="38"/>
      <c r="D21" s="38"/>
      <c r="E21" s="38"/>
      <c r="F21" s="38"/>
      <c r="G21" s="38"/>
      <c r="H21" s="38"/>
      <c r="I21" s="34" t="s">
        <v>214</v>
      </c>
      <c r="K21" s="55">
        <v>3821</v>
      </c>
      <c r="L21" s="56" t="s">
        <v>440</v>
      </c>
    </row>
    <row r="22" spans="1:12" x14ac:dyDescent="0.2">
      <c r="A22" s="38"/>
      <c r="B22" s="38"/>
      <c r="C22" s="38"/>
      <c r="D22" s="38"/>
      <c r="E22" s="38"/>
      <c r="F22" s="38"/>
      <c r="G22" s="38"/>
      <c r="H22" s="38"/>
      <c r="I22" s="34" t="s">
        <v>224</v>
      </c>
      <c r="K22" s="55">
        <v>3825</v>
      </c>
      <c r="L22" s="56" t="s">
        <v>441</v>
      </c>
    </row>
    <row r="23" spans="1:12" ht="15" customHeight="1" x14ac:dyDescent="0.2">
      <c r="A23" s="38"/>
      <c r="B23" s="38"/>
      <c r="C23" s="38"/>
      <c r="D23" s="38"/>
      <c r="E23" s="38"/>
      <c r="F23" s="38"/>
      <c r="G23" s="38"/>
      <c r="H23" s="38"/>
      <c r="I23" s="34" t="s">
        <v>102</v>
      </c>
      <c r="K23" s="55">
        <v>3777</v>
      </c>
      <c r="L23" s="56" t="s">
        <v>442</v>
      </c>
    </row>
    <row r="24" spans="1:12" x14ac:dyDescent="0.2">
      <c r="A24" s="38"/>
      <c r="B24" s="38"/>
      <c r="C24" s="38"/>
      <c r="D24" s="38"/>
      <c r="E24" s="38"/>
      <c r="F24" s="38"/>
      <c r="G24" s="38"/>
      <c r="H24" s="38"/>
      <c r="I24" s="34" t="s">
        <v>109</v>
      </c>
      <c r="K24" s="55">
        <v>3779</v>
      </c>
      <c r="L24" s="56" t="s">
        <v>443</v>
      </c>
    </row>
    <row r="25" spans="1:12" x14ac:dyDescent="0.2">
      <c r="A25" s="38"/>
      <c r="B25" s="38"/>
      <c r="C25" s="38"/>
      <c r="D25" s="38"/>
      <c r="E25" s="38"/>
      <c r="F25" s="38"/>
      <c r="G25" s="38"/>
      <c r="H25" s="38"/>
      <c r="I25" s="34" t="s">
        <v>125</v>
      </c>
      <c r="K25" s="55">
        <v>10904</v>
      </c>
      <c r="L25" s="56" t="s">
        <v>444</v>
      </c>
    </row>
    <row r="26" spans="1:12" x14ac:dyDescent="0.2">
      <c r="A26" s="38"/>
      <c r="B26" s="38"/>
      <c r="C26" s="38"/>
      <c r="D26" s="38"/>
      <c r="E26" s="38"/>
      <c r="F26" s="38"/>
      <c r="G26" s="38"/>
      <c r="H26" s="38"/>
      <c r="I26" s="34" t="s">
        <v>134</v>
      </c>
      <c r="K26" s="55">
        <v>3789</v>
      </c>
      <c r="L26" s="56" t="s">
        <v>445</v>
      </c>
    </row>
    <row r="27" spans="1:12" ht="36" customHeight="1" x14ac:dyDescent="0.2">
      <c r="A27" s="38"/>
      <c r="B27" s="38"/>
      <c r="C27" s="38"/>
      <c r="D27" s="38"/>
      <c r="E27" s="38"/>
      <c r="F27" s="38"/>
      <c r="G27" s="38"/>
      <c r="H27" s="38"/>
      <c r="I27" s="34" t="s">
        <v>157</v>
      </c>
      <c r="K27" s="55">
        <v>3795</v>
      </c>
      <c r="L27" s="56" t="s">
        <v>446</v>
      </c>
    </row>
    <row r="28" spans="1:12" ht="31.5" customHeight="1" x14ac:dyDescent="0.2">
      <c r="A28" s="38"/>
      <c r="B28" s="38"/>
      <c r="C28" s="38"/>
      <c r="D28" s="38"/>
      <c r="E28" s="38"/>
      <c r="F28" s="38"/>
      <c r="G28" s="38"/>
      <c r="H28" s="38"/>
      <c r="I28" s="34" t="s">
        <v>114</v>
      </c>
      <c r="K28" s="55">
        <v>3781</v>
      </c>
      <c r="L28" s="56" t="s">
        <v>447</v>
      </c>
    </row>
    <row r="29" spans="1:12" ht="30.75" customHeight="1" x14ac:dyDescent="0.2">
      <c r="A29" s="38"/>
      <c r="B29" s="38"/>
      <c r="C29" s="38"/>
      <c r="D29" s="38"/>
      <c r="E29" s="38"/>
      <c r="F29" s="38"/>
      <c r="G29" s="38"/>
      <c r="H29" s="38"/>
      <c r="I29" s="34" t="s">
        <v>176</v>
      </c>
      <c r="K29" s="55">
        <v>3802</v>
      </c>
      <c r="L29" s="56" t="s">
        <v>448</v>
      </c>
    </row>
    <row r="30" spans="1:12" ht="31.5" customHeight="1" x14ac:dyDescent="0.2">
      <c r="A30" s="38"/>
      <c r="B30" s="38"/>
      <c r="C30" s="38"/>
      <c r="D30" s="38"/>
      <c r="E30" s="38"/>
      <c r="F30" s="38"/>
      <c r="G30" s="38"/>
      <c r="H30" s="38"/>
      <c r="I30" s="34" t="s">
        <v>121</v>
      </c>
      <c r="K30" s="55">
        <v>3785</v>
      </c>
      <c r="L30" s="56" t="s">
        <v>449</v>
      </c>
    </row>
    <row r="31" spans="1:12" ht="31.5" customHeight="1" x14ac:dyDescent="0.2">
      <c r="A31" s="38"/>
      <c r="B31" s="38"/>
      <c r="C31" s="38"/>
      <c r="D31" s="38"/>
      <c r="E31" s="38"/>
      <c r="F31" s="38"/>
      <c r="G31" s="38"/>
      <c r="H31" s="38"/>
      <c r="I31" s="34" t="s">
        <v>187</v>
      </c>
      <c r="K31" s="55">
        <v>3807</v>
      </c>
      <c r="L31" s="56" t="s">
        <v>450</v>
      </c>
    </row>
    <row r="32" spans="1:12" ht="31.5" customHeight="1" x14ac:dyDescent="0.2">
      <c r="A32" s="38"/>
      <c r="B32" s="38"/>
      <c r="C32" s="38"/>
      <c r="D32" s="38"/>
      <c r="E32" s="38"/>
      <c r="F32" s="38"/>
      <c r="G32" s="38"/>
      <c r="H32" s="38"/>
      <c r="I32" s="34" t="s">
        <v>88</v>
      </c>
      <c r="K32" s="55">
        <v>3771</v>
      </c>
      <c r="L32" s="56" t="s">
        <v>451</v>
      </c>
    </row>
    <row r="33" spans="1:12" ht="31.5" customHeight="1" x14ac:dyDescent="0.2">
      <c r="A33" s="38"/>
      <c r="B33" s="38"/>
      <c r="C33" s="38"/>
      <c r="D33" s="38"/>
      <c r="E33" s="38"/>
      <c r="F33" s="38"/>
      <c r="G33" s="38"/>
      <c r="H33" s="38"/>
      <c r="I33" s="34" t="s">
        <v>49</v>
      </c>
      <c r="K33" s="55">
        <v>3761</v>
      </c>
      <c r="L33" s="56" t="s">
        <v>452</v>
      </c>
    </row>
    <row r="34" spans="1:12" ht="31.5" customHeight="1" x14ac:dyDescent="0.2">
      <c r="A34" s="38"/>
      <c r="B34" s="38"/>
      <c r="C34" s="38"/>
      <c r="D34" s="38"/>
      <c r="E34" s="38"/>
      <c r="F34" s="38"/>
      <c r="G34" s="38"/>
      <c r="H34" s="38"/>
      <c r="I34" s="34" t="s">
        <v>126</v>
      </c>
      <c r="K34" s="55">
        <v>10850</v>
      </c>
      <c r="L34" s="56" t="s">
        <v>453</v>
      </c>
    </row>
    <row r="35" spans="1:12" ht="31.5" customHeight="1" x14ac:dyDescent="0.2">
      <c r="A35" s="38"/>
      <c r="B35" s="38"/>
      <c r="C35" s="38"/>
      <c r="D35" s="38"/>
      <c r="E35" s="38"/>
      <c r="F35" s="38"/>
      <c r="G35" s="38"/>
      <c r="H35" s="38"/>
      <c r="I35" s="34" t="s">
        <v>101</v>
      </c>
      <c r="K35" s="55">
        <v>3776</v>
      </c>
      <c r="L35" s="56" t="s">
        <v>454</v>
      </c>
    </row>
    <row r="36" spans="1:12" ht="31.5" customHeight="1" x14ac:dyDescent="0.2">
      <c r="A36" s="38"/>
      <c r="B36" s="38"/>
      <c r="C36" s="38"/>
      <c r="D36" s="38"/>
      <c r="E36" s="38"/>
      <c r="F36" s="38"/>
      <c r="G36" s="38"/>
      <c r="H36" s="38"/>
      <c r="I36" s="34" t="s">
        <v>194</v>
      </c>
      <c r="K36" s="55">
        <v>3811</v>
      </c>
      <c r="L36" s="56" t="s">
        <v>455</v>
      </c>
    </row>
    <row r="37" spans="1:12" ht="15" customHeight="1" x14ac:dyDescent="0.2">
      <c r="A37" s="38"/>
      <c r="B37" s="38"/>
      <c r="C37" s="38"/>
      <c r="D37" s="38"/>
      <c r="E37" s="38"/>
      <c r="F37" s="38"/>
      <c r="G37" s="38"/>
      <c r="H37" s="38"/>
      <c r="I37" s="34" t="s">
        <v>128</v>
      </c>
      <c r="K37" s="55">
        <v>10851</v>
      </c>
      <c r="L37" s="56" t="s">
        <v>456</v>
      </c>
    </row>
    <row r="38" spans="1:12" ht="15" customHeight="1" x14ac:dyDescent="0.2">
      <c r="A38" s="38"/>
      <c r="B38" s="38"/>
      <c r="C38" s="38"/>
      <c r="D38" s="38"/>
      <c r="E38" s="38"/>
      <c r="F38" s="38"/>
      <c r="G38" s="38"/>
      <c r="H38" s="38"/>
      <c r="I38" s="34" t="s">
        <v>127</v>
      </c>
      <c r="K38" s="55">
        <v>3786</v>
      </c>
      <c r="L38" s="56" t="s">
        <v>457</v>
      </c>
    </row>
    <row r="39" spans="1:12" ht="15" customHeight="1" x14ac:dyDescent="0.2">
      <c r="A39" s="38"/>
      <c r="B39" s="38"/>
      <c r="C39" s="38"/>
      <c r="D39" s="38"/>
      <c r="E39" s="38"/>
      <c r="F39" s="38"/>
      <c r="G39" s="38"/>
      <c r="H39" s="38"/>
      <c r="I39" s="34" t="s">
        <v>130</v>
      </c>
      <c r="K39" s="55">
        <v>3787</v>
      </c>
      <c r="L39" s="56" t="s">
        <v>458</v>
      </c>
    </row>
    <row r="40" spans="1:12" ht="15" customHeight="1" x14ac:dyDescent="0.2">
      <c r="A40" s="38"/>
      <c r="B40" s="38"/>
      <c r="C40" s="38"/>
      <c r="D40" s="38"/>
      <c r="E40" s="38"/>
      <c r="F40" s="38"/>
      <c r="G40" s="38"/>
      <c r="H40" s="38"/>
      <c r="I40" s="34" t="s">
        <v>195</v>
      </c>
      <c r="K40" s="55">
        <v>3812</v>
      </c>
      <c r="L40" s="56" t="s">
        <v>459</v>
      </c>
    </row>
    <row r="41" spans="1:12" ht="15" customHeight="1" x14ac:dyDescent="0.2">
      <c r="A41" s="38"/>
      <c r="B41" s="38"/>
      <c r="C41" s="38"/>
      <c r="D41" s="38"/>
      <c r="E41" s="38"/>
      <c r="F41" s="38"/>
      <c r="G41" s="38"/>
      <c r="H41" s="38"/>
      <c r="I41" s="34" t="s">
        <v>241</v>
      </c>
      <c r="K41" s="55">
        <v>3829</v>
      </c>
      <c r="L41" s="56" t="s">
        <v>460</v>
      </c>
    </row>
    <row r="42" spans="1:12" ht="15" customHeight="1" x14ac:dyDescent="0.2">
      <c r="A42" s="38"/>
      <c r="B42" s="38"/>
      <c r="C42" s="38"/>
      <c r="D42" s="38"/>
      <c r="E42" s="38"/>
      <c r="F42" s="38"/>
      <c r="G42" s="38"/>
      <c r="H42" s="38"/>
      <c r="I42" s="34" t="s">
        <v>245</v>
      </c>
      <c r="K42" s="55">
        <v>3830</v>
      </c>
      <c r="L42" s="56" t="s">
        <v>461</v>
      </c>
    </row>
    <row r="43" spans="1:12" x14ac:dyDescent="0.2">
      <c r="A43" s="38"/>
      <c r="B43" s="38"/>
      <c r="C43" s="38"/>
      <c r="D43" s="38"/>
      <c r="E43" s="38"/>
      <c r="F43" s="38"/>
      <c r="G43" s="38"/>
      <c r="H43" s="38"/>
      <c r="I43" s="34" t="s">
        <v>139</v>
      </c>
      <c r="K43" s="55">
        <v>3790</v>
      </c>
      <c r="L43" s="56" t="s">
        <v>462</v>
      </c>
    </row>
    <row r="44" spans="1:12" x14ac:dyDescent="0.2">
      <c r="A44" s="38"/>
      <c r="B44" s="38"/>
      <c r="C44" s="38"/>
      <c r="D44" s="38"/>
      <c r="E44" s="38"/>
      <c r="F44" s="38"/>
      <c r="G44" s="38"/>
      <c r="H44" s="38"/>
      <c r="I44" s="34" t="s">
        <v>206</v>
      </c>
      <c r="K44" s="55">
        <v>3816</v>
      </c>
      <c r="L44" s="56" t="s">
        <v>463</v>
      </c>
    </row>
    <row r="45" spans="1:12" x14ac:dyDescent="0.2">
      <c r="A45" s="38"/>
      <c r="B45" s="38"/>
      <c r="C45" s="38"/>
      <c r="D45" s="38"/>
      <c r="E45" s="38"/>
      <c r="F45" s="38"/>
      <c r="G45" s="38"/>
      <c r="H45" s="38"/>
      <c r="I45" s="34" t="s">
        <v>170</v>
      </c>
      <c r="K45" s="55">
        <v>4546</v>
      </c>
      <c r="L45" s="56" t="s">
        <v>464</v>
      </c>
    </row>
    <row r="46" spans="1:12" x14ac:dyDescent="0.2">
      <c r="A46" s="38"/>
      <c r="B46" s="38"/>
      <c r="C46" s="38"/>
      <c r="D46" s="38"/>
      <c r="E46" s="38"/>
      <c r="F46" s="38"/>
      <c r="G46" s="38"/>
      <c r="H46" s="38"/>
      <c r="I46" s="34" t="s">
        <v>51</v>
      </c>
      <c r="K46" s="55">
        <v>3762</v>
      </c>
      <c r="L46" s="56" t="s">
        <v>465</v>
      </c>
    </row>
    <row r="47" spans="1:12" x14ac:dyDescent="0.2">
      <c r="A47" s="38"/>
      <c r="B47" s="38"/>
      <c r="C47" s="38"/>
      <c r="D47" s="38"/>
      <c r="E47" s="38"/>
      <c r="F47" s="38"/>
      <c r="G47" s="38"/>
      <c r="H47" s="38"/>
      <c r="I47" s="34" t="s">
        <v>215</v>
      </c>
      <c r="K47" s="55">
        <v>4815</v>
      </c>
      <c r="L47" s="56" t="s">
        <v>466</v>
      </c>
    </row>
    <row r="48" spans="1:12" x14ac:dyDescent="0.2">
      <c r="A48" s="38"/>
      <c r="B48" s="38"/>
      <c r="C48" s="38"/>
      <c r="D48" s="38"/>
      <c r="E48" s="38"/>
      <c r="F48" s="38"/>
      <c r="G48" s="38"/>
      <c r="H48" s="38"/>
      <c r="I48" s="34" t="s">
        <v>145</v>
      </c>
      <c r="K48" s="55">
        <v>3792</v>
      </c>
      <c r="L48" s="56" t="s">
        <v>467</v>
      </c>
    </row>
    <row r="49" spans="1:12" x14ac:dyDescent="0.2">
      <c r="A49" s="38"/>
      <c r="B49" s="38"/>
      <c r="C49" s="38"/>
      <c r="D49" s="38"/>
      <c r="E49" s="38"/>
      <c r="F49" s="38"/>
      <c r="G49" s="38"/>
      <c r="H49" s="38"/>
      <c r="I49" s="34" t="s">
        <v>119</v>
      </c>
      <c r="K49" s="55">
        <v>3783</v>
      </c>
      <c r="L49" s="56" t="s">
        <v>468</v>
      </c>
    </row>
    <row r="50" spans="1:12" x14ac:dyDescent="0.2">
      <c r="A50" s="38"/>
      <c r="B50" s="38"/>
      <c r="C50" s="38"/>
      <c r="D50" s="38"/>
      <c r="E50" s="38"/>
      <c r="F50" s="38"/>
      <c r="G50" s="38"/>
      <c r="H50" s="38"/>
      <c r="I50" s="34" t="s">
        <v>82</v>
      </c>
      <c r="K50" s="55">
        <v>3768</v>
      </c>
      <c r="L50" s="56" t="s">
        <v>469</v>
      </c>
    </row>
    <row r="51" spans="1:12" x14ac:dyDescent="0.2">
      <c r="A51" s="38"/>
      <c r="B51" s="38"/>
      <c r="C51" s="38"/>
      <c r="D51" s="38"/>
      <c r="E51" s="38"/>
      <c r="F51" s="38"/>
      <c r="G51" s="38"/>
      <c r="H51" s="38"/>
      <c r="I51" s="34" t="s">
        <v>152</v>
      </c>
      <c r="K51" s="55">
        <v>3794</v>
      </c>
      <c r="L51" s="56" t="s">
        <v>470</v>
      </c>
    </row>
    <row r="52" spans="1:12" x14ac:dyDescent="0.2">
      <c r="A52" s="38"/>
      <c r="B52" s="38"/>
      <c r="C52" s="38"/>
      <c r="D52" s="38"/>
      <c r="E52" s="38"/>
      <c r="F52" s="38"/>
      <c r="G52" s="38"/>
      <c r="H52" s="38"/>
      <c r="I52" s="34" t="s">
        <v>150</v>
      </c>
      <c r="K52" s="55">
        <v>3793</v>
      </c>
      <c r="L52" s="56" t="s">
        <v>471</v>
      </c>
    </row>
    <row r="53" spans="1:12" x14ac:dyDescent="0.2">
      <c r="A53" s="38"/>
      <c r="B53" s="38"/>
      <c r="C53" s="38"/>
      <c r="D53" s="38"/>
      <c r="E53" s="38"/>
      <c r="F53" s="38"/>
      <c r="G53" s="38"/>
      <c r="H53" s="38"/>
      <c r="I53" s="34" t="s">
        <v>67</v>
      </c>
      <c r="K53" s="55">
        <v>3960</v>
      </c>
      <c r="L53" s="56" t="s">
        <v>472</v>
      </c>
    </row>
    <row r="54" spans="1:12" x14ac:dyDescent="0.2">
      <c r="A54" s="38"/>
      <c r="B54" s="38"/>
      <c r="C54" s="38"/>
      <c r="D54" s="38"/>
      <c r="E54" s="38"/>
      <c r="F54" s="38"/>
      <c r="G54" s="38"/>
      <c r="H54" s="38"/>
      <c r="I54" s="34" t="s">
        <v>94</v>
      </c>
      <c r="K54" s="55">
        <v>3774</v>
      </c>
      <c r="L54" s="56" t="s">
        <v>473</v>
      </c>
    </row>
    <row r="55" spans="1:12" x14ac:dyDescent="0.2">
      <c r="A55" s="38"/>
      <c r="B55" s="38"/>
      <c r="C55" s="38"/>
      <c r="D55" s="38"/>
      <c r="E55" s="38"/>
      <c r="F55" s="38"/>
      <c r="G55" s="38"/>
      <c r="H55" s="38"/>
      <c r="I55" s="34" t="s">
        <v>42</v>
      </c>
      <c r="K55" s="55">
        <v>3759</v>
      </c>
      <c r="L55" s="56" t="s">
        <v>474</v>
      </c>
    </row>
    <row r="56" spans="1:12" x14ac:dyDescent="0.2">
      <c r="A56" s="38"/>
      <c r="B56" s="38"/>
      <c r="C56" s="38"/>
      <c r="D56" s="38"/>
      <c r="E56" s="38"/>
      <c r="F56" s="38"/>
      <c r="G56" s="38"/>
      <c r="H56" s="38"/>
      <c r="I56" s="34" t="s">
        <v>158</v>
      </c>
      <c r="K56" s="55">
        <v>3796</v>
      </c>
      <c r="L56" s="56" t="s">
        <v>475</v>
      </c>
    </row>
    <row r="57" spans="1:12" x14ac:dyDescent="0.2">
      <c r="A57" s="38"/>
      <c r="B57" s="38"/>
      <c r="C57" s="38"/>
      <c r="D57" s="38"/>
      <c r="E57" s="38"/>
      <c r="F57" s="38"/>
      <c r="G57" s="38"/>
      <c r="H57" s="38"/>
      <c r="I57" s="34" t="s">
        <v>118</v>
      </c>
      <c r="K57" s="55">
        <v>3782</v>
      </c>
      <c r="L57" s="56" t="s">
        <v>476</v>
      </c>
    </row>
    <row r="58" spans="1:12" x14ac:dyDescent="0.2">
      <c r="A58" s="38"/>
      <c r="B58" s="38"/>
      <c r="C58" s="38"/>
      <c r="D58" s="38"/>
      <c r="E58" s="38"/>
      <c r="F58" s="38"/>
      <c r="G58" s="38"/>
      <c r="H58" s="38"/>
      <c r="I58" s="34" t="s">
        <v>131</v>
      </c>
      <c r="K58" s="55">
        <v>10857</v>
      </c>
      <c r="L58" s="56" t="s">
        <v>477</v>
      </c>
    </row>
    <row r="59" spans="1:12" x14ac:dyDescent="0.2">
      <c r="A59" s="38"/>
      <c r="B59" s="38"/>
      <c r="C59" s="38"/>
      <c r="D59" s="38"/>
      <c r="E59" s="38"/>
      <c r="F59" s="38"/>
      <c r="G59" s="38"/>
      <c r="H59" s="38"/>
      <c r="I59" s="34" t="s">
        <v>165</v>
      </c>
      <c r="K59" s="55">
        <v>3798</v>
      </c>
      <c r="L59" s="56" t="s">
        <v>478</v>
      </c>
    </row>
    <row r="60" spans="1:12" x14ac:dyDescent="0.2">
      <c r="A60" s="38"/>
      <c r="B60" s="38"/>
      <c r="C60" s="38"/>
      <c r="D60" s="38"/>
      <c r="E60" s="38"/>
      <c r="F60" s="38"/>
      <c r="G60" s="38"/>
      <c r="H60" s="38"/>
      <c r="I60" s="34" t="s">
        <v>143</v>
      </c>
      <c r="K60" s="55">
        <v>3791</v>
      </c>
      <c r="L60" s="56" t="s">
        <v>479</v>
      </c>
    </row>
    <row r="61" spans="1:12" x14ac:dyDescent="0.2">
      <c r="A61" s="38"/>
      <c r="B61" s="38"/>
      <c r="C61" s="38"/>
      <c r="D61" s="38"/>
      <c r="E61" s="38"/>
      <c r="F61" s="38"/>
      <c r="G61" s="38"/>
      <c r="H61" s="38"/>
      <c r="I61" s="34" t="s">
        <v>518</v>
      </c>
      <c r="K61" s="55">
        <v>3801</v>
      </c>
      <c r="L61" s="56" t="s">
        <v>480</v>
      </c>
    </row>
    <row r="62" spans="1:12" x14ac:dyDescent="0.2">
      <c r="A62" s="38"/>
      <c r="B62" s="38"/>
      <c r="C62" s="38"/>
      <c r="D62" s="38"/>
      <c r="E62" s="38"/>
      <c r="F62" s="38"/>
      <c r="G62" s="38"/>
      <c r="H62" s="38"/>
      <c r="I62" s="34" t="s">
        <v>216</v>
      </c>
      <c r="K62" s="55">
        <v>3822</v>
      </c>
      <c r="L62" s="56" t="s">
        <v>481</v>
      </c>
    </row>
    <row r="63" spans="1:12" x14ac:dyDescent="0.2">
      <c r="A63" s="38"/>
      <c r="B63" s="38"/>
      <c r="C63" s="38"/>
      <c r="D63" s="38"/>
      <c r="E63" s="38"/>
      <c r="F63" s="38"/>
      <c r="G63" s="38"/>
      <c r="H63" s="38"/>
      <c r="I63" s="34" t="s">
        <v>169</v>
      </c>
      <c r="K63" s="55">
        <v>3799</v>
      </c>
      <c r="L63" s="56" t="s">
        <v>482</v>
      </c>
    </row>
    <row r="64" spans="1:12" x14ac:dyDescent="0.2">
      <c r="A64" s="38"/>
      <c r="B64" s="38"/>
      <c r="C64" s="38"/>
      <c r="D64" s="38"/>
      <c r="E64" s="38"/>
      <c r="F64" s="38"/>
      <c r="G64" s="38"/>
      <c r="H64" s="38"/>
      <c r="I64" s="34" t="s">
        <v>186</v>
      </c>
      <c r="K64" s="55">
        <v>3806</v>
      </c>
      <c r="L64" s="56" t="s">
        <v>483</v>
      </c>
    </row>
    <row r="65" spans="1:12" x14ac:dyDescent="0.2">
      <c r="A65" s="38"/>
      <c r="B65" s="38"/>
      <c r="C65" s="38"/>
      <c r="D65" s="38"/>
      <c r="E65" s="38"/>
      <c r="F65" s="38"/>
      <c r="G65" s="38"/>
      <c r="H65" s="38"/>
      <c r="I65" s="34" t="s">
        <v>196</v>
      </c>
      <c r="K65" s="55">
        <v>4700</v>
      </c>
      <c r="L65" s="56" t="s">
        <v>484</v>
      </c>
    </row>
    <row r="66" spans="1:12" x14ac:dyDescent="0.2">
      <c r="A66" s="38"/>
      <c r="B66" s="38"/>
      <c r="C66" s="38"/>
      <c r="D66" s="38"/>
      <c r="E66" s="38"/>
      <c r="F66" s="38"/>
      <c r="G66" s="38"/>
      <c r="H66" s="38"/>
      <c r="I66" s="34" t="s">
        <v>144</v>
      </c>
      <c r="K66" s="55">
        <v>4436</v>
      </c>
      <c r="L66" s="56" t="s">
        <v>485</v>
      </c>
    </row>
    <row r="67" spans="1:12" x14ac:dyDescent="0.2">
      <c r="A67" s="38"/>
      <c r="B67" s="38"/>
      <c r="C67" s="38"/>
      <c r="D67" s="38"/>
      <c r="E67" s="38"/>
      <c r="F67" s="38"/>
      <c r="G67" s="38"/>
      <c r="H67" s="38"/>
      <c r="I67" s="34" t="s">
        <v>108</v>
      </c>
      <c r="K67" s="55">
        <v>3778</v>
      </c>
      <c r="L67" s="56" t="s">
        <v>486</v>
      </c>
    </row>
    <row r="68" spans="1:12" x14ac:dyDescent="0.2">
      <c r="I68" s="34" t="s">
        <v>229</v>
      </c>
      <c r="K68" s="55">
        <v>3826</v>
      </c>
      <c r="L68" s="56" t="s">
        <v>487</v>
      </c>
    </row>
    <row r="69" spans="1:12" x14ac:dyDescent="0.2">
      <c r="I69" s="34" t="s">
        <v>138</v>
      </c>
      <c r="K69" s="55">
        <v>4382</v>
      </c>
      <c r="L69" s="56" t="s">
        <v>488</v>
      </c>
    </row>
    <row r="70" spans="1:12" x14ac:dyDescent="0.2">
      <c r="I70" s="34" t="s">
        <v>177</v>
      </c>
      <c r="K70" s="55">
        <v>3803</v>
      </c>
      <c r="L70" s="56" t="s">
        <v>489</v>
      </c>
    </row>
    <row r="71" spans="1:12" x14ac:dyDescent="0.2">
      <c r="I71" s="34" t="s">
        <v>149</v>
      </c>
      <c r="K71" s="55">
        <v>4449</v>
      </c>
      <c r="L71" s="56" t="s">
        <v>490</v>
      </c>
    </row>
    <row r="72" spans="1:12" x14ac:dyDescent="0.2">
      <c r="I72" s="34" t="s">
        <v>53</v>
      </c>
      <c r="K72" s="55">
        <v>7609</v>
      </c>
      <c r="L72" s="56" t="s">
        <v>491</v>
      </c>
    </row>
    <row r="73" spans="1:12" x14ac:dyDescent="0.2">
      <c r="I73" s="34" t="s">
        <v>182</v>
      </c>
      <c r="K73" s="55">
        <v>3805</v>
      </c>
      <c r="L73" s="56" t="s">
        <v>492</v>
      </c>
    </row>
    <row r="74" spans="1:12" x14ac:dyDescent="0.2">
      <c r="I74" s="34" t="s">
        <v>55</v>
      </c>
      <c r="K74" s="55">
        <v>7740</v>
      </c>
      <c r="L74" s="56" t="s">
        <v>493</v>
      </c>
    </row>
    <row r="75" spans="1:12" x14ac:dyDescent="0.2">
      <c r="I75" s="34" t="s">
        <v>120</v>
      </c>
      <c r="K75" s="55">
        <v>3784</v>
      </c>
      <c r="L75" s="56" t="s">
        <v>494</v>
      </c>
    </row>
    <row r="76" spans="1:12" x14ac:dyDescent="0.2">
      <c r="I76" s="34" t="s">
        <v>233</v>
      </c>
      <c r="K76" s="55">
        <v>3827</v>
      </c>
      <c r="L76" s="57" t="s">
        <v>495</v>
      </c>
    </row>
    <row r="77" spans="1:12" x14ac:dyDescent="0.2">
      <c r="I77" s="34" t="s">
        <v>156</v>
      </c>
      <c r="K77" s="55">
        <v>4911</v>
      </c>
      <c r="L77" s="56" t="s">
        <v>496</v>
      </c>
    </row>
    <row r="78" spans="1:12" x14ac:dyDescent="0.2">
      <c r="I78" s="34" t="s">
        <v>188</v>
      </c>
      <c r="K78" s="55">
        <v>3808</v>
      </c>
      <c r="L78" s="56" t="s">
        <v>497</v>
      </c>
    </row>
    <row r="79" spans="1:12" x14ac:dyDescent="0.2">
      <c r="I79" s="34" t="s">
        <v>201</v>
      </c>
      <c r="K79" s="55">
        <v>3814</v>
      </c>
      <c r="L79" s="56" t="s">
        <v>498</v>
      </c>
    </row>
    <row r="80" spans="1:12" x14ac:dyDescent="0.2">
      <c r="I80" s="34" t="s">
        <v>132</v>
      </c>
      <c r="K80" s="55">
        <v>3788</v>
      </c>
      <c r="L80" s="56" t="s">
        <v>499</v>
      </c>
    </row>
    <row r="81" spans="9:12" x14ac:dyDescent="0.2">
      <c r="I81" s="34" t="s">
        <v>89</v>
      </c>
      <c r="K81" s="55">
        <v>3772</v>
      </c>
      <c r="L81" s="56" t="s">
        <v>500</v>
      </c>
    </row>
    <row r="82" spans="9:12" x14ac:dyDescent="0.2">
      <c r="I82" s="34" t="s">
        <v>69</v>
      </c>
      <c r="K82" s="55">
        <v>3765</v>
      </c>
      <c r="L82" s="56" t="s">
        <v>501</v>
      </c>
    </row>
    <row r="83" spans="9:12" x14ac:dyDescent="0.2">
      <c r="I83" s="34" t="s">
        <v>197</v>
      </c>
      <c r="K83" s="55">
        <v>3813</v>
      </c>
      <c r="L83" s="56" t="s">
        <v>502</v>
      </c>
    </row>
    <row r="84" spans="9:12" x14ac:dyDescent="0.2">
      <c r="I84" s="34" t="s">
        <v>202</v>
      </c>
      <c r="K84" s="55">
        <v>3815</v>
      </c>
      <c r="L84" s="56" t="s">
        <v>503</v>
      </c>
    </row>
    <row r="85" spans="9:12" x14ac:dyDescent="0.2">
      <c r="I85" s="34" t="s">
        <v>217</v>
      </c>
      <c r="K85" s="55">
        <v>3823</v>
      </c>
      <c r="L85" s="56" t="s">
        <v>504</v>
      </c>
    </row>
    <row r="86" spans="9:12" x14ac:dyDescent="0.2">
      <c r="I86" s="34" t="s">
        <v>171</v>
      </c>
      <c r="K86" s="55">
        <v>3800</v>
      </c>
      <c r="L86" s="56" t="s">
        <v>505</v>
      </c>
    </row>
    <row r="87" spans="9:12" x14ac:dyDescent="0.2">
      <c r="I87" s="34" t="s">
        <v>87</v>
      </c>
      <c r="K87" s="55">
        <v>3770</v>
      </c>
      <c r="L87" s="56" t="s">
        <v>506</v>
      </c>
    </row>
    <row r="88" spans="9:12" x14ac:dyDescent="0.2">
      <c r="I88" s="34" t="s">
        <v>57</v>
      </c>
      <c r="K88" s="55">
        <v>3763</v>
      </c>
      <c r="L88" s="56" t="s">
        <v>507</v>
      </c>
    </row>
    <row r="89" spans="9:12" x14ac:dyDescent="0.2">
      <c r="I89" s="34" t="s">
        <v>151</v>
      </c>
      <c r="K89" s="55">
        <v>4460</v>
      </c>
      <c r="L89" s="56" t="s">
        <v>508</v>
      </c>
    </row>
    <row r="90" spans="9:12" x14ac:dyDescent="0.2">
      <c r="I90" s="34" t="s">
        <v>519</v>
      </c>
      <c r="K90" s="55">
        <v>3817</v>
      </c>
      <c r="L90" s="56" t="s">
        <v>509</v>
      </c>
    </row>
    <row r="91" spans="9:12" x14ac:dyDescent="0.2">
      <c r="I91" s="34" t="s">
        <v>113</v>
      </c>
      <c r="K91" s="55">
        <v>3780</v>
      </c>
      <c r="L91" s="56" t="s">
        <v>510</v>
      </c>
    </row>
    <row r="92" spans="9:12" x14ac:dyDescent="0.2">
      <c r="I92" s="34" t="s">
        <v>249</v>
      </c>
      <c r="K92" s="55">
        <v>3831</v>
      </c>
      <c r="L92" s="56" t="s">
        <v>511</v>
      </c>
    </row>
    <row r="93" spans="9:12" x14ac:dyDescent="0.2">
      <c r="I93" s="34" t="s">
        <v>253</v>
      </c>
      <c r="K93" s="55">
        <v>3832</v>
      </c>
      <c r="L93" s="56" t="s">
        <v>512</v>
      </c>
    </row>
    <row r="94" spans="9:12" x14ac:dyDescent="0.2">
      <c r="I94" s="34" t="s">
        <v>164</v>
      </c>
      <c r="K94" s="55">
        <v>3797</v>
      </c>
      <c r="L94" s="56" t="s">
        <v>513</v>
      </c>
    </row>
    <row r="95" spans="9:12" x14ac:dyDescent="0.2">
      <c r="I95" s="34" t="s">
        <v>228</v>
      </c>
      <c r="K95" s="55">
        <v>4841</v>
      </c>
      <c r="L95" s="56" t="s">
        <v>514</v>
      </c>
    </row>
    <row r="96" spans="9:12" x14ac:dyDescent="0.2">
      <c r="I96" s="34" t="s">
        <v>218</v>
      </c>
      <c r="K96" s="55">
        <v>4832</v>
      </c>
      <c r="L96" s="56" t="s">
        <v>515</v>
      </c>
    </row>
    <row r="97" spans="9:12" x14ac:dyDescent="0.2">
      <c r="I97" s="34" t="s">
        <v>133</v>
      </c>
      <c r="K97" s="55">
        <v>10930</v>
      </c>
      <c r="L97" s="56" t="s">
        <v>516</v>
      </c>
    </row>
  </sheetData>
  <sheetProtection algorithmName="SHA-512" hashValue="3s6Pd5g78PkiYW09lOtaBEQ39GOpYAo8B8kgJDCuBltuxTexEhOG52s3D7Pj+v6OnbucKklTLXsgBlcaVbWSvg==" saltValue="SMRfMX12YzeyC5cOxwQAag==" spinCount="100000" sheet="1" objects="1" scenarios="1"/>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Normal="100" workbookViewId="0">
      <selection activeCell="C6" sqref="C6"/>
    </sheetView>
  </sheetViews>
  <sheetFormatPr baseColWidth="10" defaultRowHeight="15" x14ac:dyDescent="0.25"/>
  <cols>
    <col min="1" max="1" width="42.5703125" style="22" customWidth="1"/>
    <col min="2" max="2" width="29.28515625" customWidth="1"/>
    <col min="3" max="3" width="69.7109375" style="21" customWidth="1"/>
  </cols>
  <sheetData>
    <row r="1" spans="1:3" ht="42.75" customHeight="1" thickBot="1" x14ac:dyDescent="0.3">
      <c r="A1" s="23" t="s">
        <v>312</v>
      </c>
      <c r="B1" s="24"/>
      <c r="C1" s="25"/>
    </row>
    <row r="2" spans="1:3" ht="42.75" customHeight="1" x14ac:dyDescent="0.25">
      <c r="A2" s="311" t="s">
        <v>278</v>
      </c>
      <c r="B2" s="320" t="s">
        <v>293</v>
      </c>
      <c r="C2" s="20" t="s">
        <v>319</v>
      </c>
    </row>
    <row r="3" spans="1:3" ht="42.75" customHeight="1" x14ac:dyDescent="0.25">
      <c r="A3" s="312"/>
      <c r="B3" s="321"/>
      <c r="C3" s="19" t="s">
        <v>320</v>
      </c>
    </row>
    <row r="4" spans="1:3" ht="42.75" customHeight="1" x14ac:dyDescent="0.25">
      <c r="A4" s="312"/>
      <c r="B4" s="321"/>
      <c r="C4" s="19" t="s">
        <v>321</v>
      </c>
    </row>
    <row r="5" spans="1:3" ht="42.75" customHeight="1" x14ac:dyDescent="0.25">
      <c r="A5" s="312"/>
      <c r="B5" s="321"/>
      <c r="C5" s="19" t="s">
        <v>322</v>
      </c>
    </row>
    <row r="6" spans="1:3" ht="42.75" customHeight="1" x14ac:dyDescent="0.25">
      <c r="A6" s="312"/>
      <c r="B6" s="321"/>
      <c r="C6" s="19" t="s">
        <v>306</v>
      </c>
    </row>
    <row r="7" spans="1:3" ht="42.75" customHeight="1" x14ac:dyDescent="0.25">
      <c r="A7" s="312"/>
      <c r="B7" s="321"/>
      <c r="C7" s="19" t="s">
        <v>323</v>
      </c>
    </row>
    <row r="8" spans="1:3" ht="46.5" customHeight="1" x14ac:dyDescent="0.25">
      <c r="A8" s="312"/>
      <c r="B8" s="321"/>
      <c r="C8" s="19" t="s">
        <v>324</v>
      </c>
    </row>
    <row r="9" spans="1:3" ht="48.75" customHeight="1" x14ac:dyDescent="0.25">
      <c r="A9" s="312"/>
      <c r="B9" s="322" t="s">
        <v>294</v>
      </c>
      <c r="C9" s="19" t="s">
        <v>325</v>
      </c>
    </row>
    <row r="10" spans="1:3" ht="48.75" customHeight="1" x14ac:dyDescent="0.25">
      <c r="A10" s="312"/>
      <c r="B10" s="323"/>
      <c r="C10" s="19" t="s">
        <v>326</v>
      </c>
    </row>
    <row r="11" spans="1:3" ht="48.75" customHeight="1" x14ac:dyDescent="0.25">
      <c r="A11" s="312"/>
      <c r="B11" s="323"/>
      <c r="C11" s="19" t="s">
        <v>327</v>
      </c>
    </row>
    <row r="12" spans="1:3" ht="48.75" customHeight="1" x14ac:dyDescent="0.25">
      <c r="A12" s="312"/>
      <c r="B12" s="324"/>
      <c r="C12" s="19" t="s">
        <v>328</v>
      </c>
    </row>
    <row r="13" spans="1:3" ht="48.75" customHeight="1" x14ac:dyDescent="0.25">
      <c r="A13" s="312"/>
      <c r="B13" s="325" t="s">
        <v>295</v>
      </c>
      <c r="C13" s="19" t="s">
        <v>307</v>
      </c>
    </row>
    <row r="14" spans="1:3" ht="48.75" customHeight="1" thickBot="1" x14ac:dyDescent="0.3">
      <c r="A14" s="313"/>
      <c r="B14" s="326"/>
      <c r="C14" s="31" t="s">
        <v>308</v>
      </c>
    </row>
    <row r="15" spans="1:3" ht="48.75" customHeight="1" x14ac:dyDescent="0.25">
      <c r="A15" s="317" t="s">
        <v>279</v>
      </c>
      <c r="B15" s="314" t="s">
        <v>296</v>
      </c>
      <c r="C15" s="26" t="s">
        <v>329</v>
      </c>
    </row>
    <row r="16" spans="1:3" ht="48.75" customHeight="1" x14ac:dyDescent="0.25">
      <c r="A16" s="312"/>
      <c r="B16" s="315"/>
      <c r="C16" s="27" t="s">
        <v>330</v>
      </c>
    </row>
    <row r="17" spans="1:3" ht="48.75" customHeight="1" thickBot="1" x14ac:dyDescent="0.3">
      <c r="A17" s="313"/>
      <c r="B17" s="316"/>
      <c r="C17" s="28" t="s">
        <v>331</v>
      </c>
    </row>
    <row r="18" spans="1:3" ht="48.75" customHeight="1" x14ac:dyDescent="0.25">
      <c r="A18" s="317" t="s">
        <v>288</v>
      </c>
      <c r="B18" s="314" t="s">
        <v>297</v>
      </c>
      <c r="C18" s="29" t="s">
        <v>332</v>
      </c>
    </row>
    <row r="19" spans="1:3" ht="48.75" customHeight="1" thickBot="1" x14ac:dyDescent="0.3">
      <c r="A19" s="313"/>
      <c r="B19" s="316"/>
      <c r="C19" s="28" t="s">
        <v>333</v>
      </c>
    </row>
    <row r="20" spans="1:3" ht="48.75" customHeight="1" x14ac:dyDescent="0.25">
      <c r="A20" s="317" t="s">
        <v>313</v>
      </c>
      <c r="B20" s="314" t="s">
        <v>298</v>
      </c>
      <c r="C20" s="29" t="s">
        <v>334</v>
      </c>
    </row>
    <row r="21" spans="1:3" ht="48.75" customHeight="1" x14ac:dyDescent="0.25">
      <c r="A21" s="312"/>
      <c r="B21" s="315"/>
      <c r="C21" s="27" t="s">
        <v>335</v>
      </c>
    </row>
    <row r="22" spans="1:3" ht="48.75" customHeight="1" x14ac:dyDescent="0.25">
      <c r="A22" s="312"/>
      <c r="B22" s="315"/>
      <c r="C22" s="27" t="s">
        <v>336</v>
      </c>
    </row>
    <row r="23" spans="1:3" ht="48.75" customHeight="1" x14ac:dyDescent="0.25">
      <c r="A23" s="312"/>
      <c r="B23" s="315"/>
      <c r="C23" s="27" t="s">
        <v>337</v>
      </c>
    </row>
    <row r="24" spans="1:3" ht="48.75" customHeight="1" x14ac:dyDescent="0.25">
      <c r="A24" s="312"/>
      <c r="B24" s="315"/>
      <c r="C24" s="27" t="s">
        <v>309</v>
      </c>
    </row>
    <row r="25" spans="1:3" ht="48.75" customHeight="1" x14ac:dyDescent="0.25">
      <c r="A25" s="312"/>
      <c r="B25" s="315"/>
      <c r="C25" s="27" t="s">
        <v>338</v>
      </c>
    </row>
    <row r="26" spans="1:3" ht="48.75" customHeight="1" x14ac:dyDescent="0.25">
      <c r="A26" s="312"/>
      <c r="B26" s="315"/>
      <c r="C26" s="27" t="s">
        <v>339</v>
      </c>
    </row>
    <row r="27" spans="1:3" ht="48.75" customHeight="1" x14ac:dyDescent="0.25">
      <c r="A27" s="312"/>
      <c r="B27" s="315"/>
      <c r="C27" s="27" t="s">
        <v>340</v>
      </c>
    </row>
    <row r="28" spans="1:3" ht="48.75" customHeight="1" x14ac:dyDescent="0.25">
      <c r="A28" s="312"/>
      <c r="B28" s="315"/>
      <c r="C28" s="27" t="s">
        <v>341</v>
      </c>
    </row>
    <row r="29" spans="1:3" ht="48.75" customHeight="1" x14ac:dyDescent="0.25">
      <c r="A29" s="312"/>
      <c r="B29" s="315"/>
      <c r="C29" s="27" t="s">
        <v>342</v>
      </c>
    </row>
    <row r="30" spans="1:3" ht="48.75" customHeight="1" thickBot="1" x14ac:dyDescent="0.3">
      <c r="A30" s="313"/>
      <c r="B30" s="316"/>
      <c r="C30" s="28" t="s">
        <v>343</v>
      </c>
    </row>
    <row r="31" spans="1:3" ht="48.75" customHeight="1" x14ac:dyDescent="0.25">
      <c r="A31" s="317" t="s">
        <v>314</v>
      </c>
      <c r="B31" s="314" t="s">
        <v>299</v>
      </c>
      <c r="C31" s="29" t="s">
        <v>344</v>
      </c>
    </row>
    <row r="32" spans="1:3" ht="48.75" customHeight="1" thickBot="1" x14ac:dyDescent="0.3">
      <c r="A32" s="313"/>
      <c r="B32" s="316"/>
      <c r="C32" s="28" t="s">
        <v>345</v>
      </c>
    </row>
    <row r="33" spans="1:3" ht="48.75" customHeight="1" x14ac:dyDescent="0.25">
      <c r="A33" s="317" t="s">
        <v>315</v>
      </c>
      <c r="B33" s="314" t="s">
        <v>300</v>
      </c>
      <c r="C33" s="29" t="s">
        <v>346</v>
      </c>
    </row>
    <row r="34" spans="1:3" ht="48.75" customHeight="1" x14ac:dyDescent="0.25">
      <c r="A34" s="312"/>
      <c r="B34" s="315"/>
      <c r="C34" s="27" t="s">
        <v>347</v>
      </c>
    </row>
    <row r="35" spans="1:3" ht="48.75" customHeight="1" x14ac:dyDescent="0.25">
      <c r="A35" s="312"/>
      <c r="B35" s="315"/>
      <c r="C35" s="27" t="s">
        <v>310</v>
      </c>
    </row>
    <row r="36" spans="1:3" ht="48.75" customHeight="1" x14ac:dyDescent="0.25">
      <c r="A36" s="312"/>
      <c r="B36" s="315"/>
      <c r="C36" s="27" t="s">
        <v>348</v>
      </c>
    </row>
    <row r="37" spans="1:3" ht="48.75" customHeight="1" thickBot="1" x14ac:dyDescent="0.3">
      <c r="A37" s="313"/>
      <c r="B37" s="316"/>
      <c r="C37" s="28" t="s">
        <v>349</v>
      </c>
    </row>
    <row r="38" spans="1:3" ht="48.75" customHeight="1" x14ac:dyDescent="0.25">
      <c r="A38" s="317" t="s">
        <v>316</v>
      </c>
      <c r="B38" s="314" t="s">
        <v>301</v>
      </c>
      <c r="C38" s="29" t="s">
        <v>350</v>
      </c>
    </row>
    <row r="39" spans="1:3" ht="48.75" customHeight="1" x14ac:dyDescent="0.25">
      <c r="A39" s="312"/>
      <c r="B39" s="315"/>
      <c r="C39" s="27" t="s">
        <v>351</v>
      </c>
    </row>
    <row r="40" spans="1:3" ht="48.75" customHeight="1" x14ac:dyDescent="0.25">
      <c r="A40" s="312"/>
      <c r="B40" s="315"/>
      <c r="C40" s="27" t="s">
        <v>352</v>
      </c>
    </row>
    <row r="41" spans="1:3" ht="48.75" customHeight="1" x14ac:dyDescent="0.25">
      <c r="A41" s="312"/>
      <c r="B41" s="315"/>
      <c r="C41" s="27" t="s">
        <v>353</v>
      </c>
    </row>
    <row r="42" spans="1:3" ht="48.75" customHeight="1" thickBot="1" x14ac:dyDescent="0.3">
      <c r="A42" s="313"/>
      <c r="B42" s="316"/>
      <c r="C42" s="28" t="s">
        <v>354</v>
      </c>
    </row>
    <row r="43" spans="1:3" ht="48.75" customHeight="1" x14ac:dyDescent="0.25">
      <c r="A43" s="317" t="s">
        <v>317</v>
      </c>
      <c r="B43" s="314" t="s">
        <v>302</v>
      </c>
      <c r="C43" s="29" t="s">
        <v>355</v>
      </c>
    </row>
    <row r="44" spans="1:3" ht="48.75" customHeight="1" x14ac:dyDescent="0.25">
      <c r="A44" s="312"/>
      <c r="B44" s="315"/>
      <c r="C44" s="27" t="s">
        <v>356</v>
      </c>
    </row>
    <row r="45" spans="1:3" ht="48.75" customHeight="1" x14ac:dyDescent="0.25">
      <c r="A45" s="312"/>
      <c r="B45" s="315"/>
      <c r="C45" s="27" t="s">
        <v>357</v>
      </c>
    </row>
    <row r="46" spans="1:3" ht="48.75" customHeight="1" thickBot="1" x14ac:dyDescent="0.3">
      <c r="A46" s="313"/>
      <c r="B46" s="316"/>
      <c r="C46" s="28" t="s">
        <v>358</v>
      </c>
    </row>
    <row r="47" spans="1:3" ht="48.75" customHeight="1" x14ac:dyDescent="0.25">
      <c r="A47" s="317" t="s">
        <v>286</v>
      </c>
      <c r="B47" s="314" t="s">
        <v>303</v>
      </c>
      <c r="C47" s="29" t="s">
        <v>359</v>
      </c>
    </row>
    <row r="48" spans="1:3" ht="48.75" customHeight="1" x14ac:dyDescent="0.25">
      <c r="A48" s="312"/>
      <c r="B48" s="315"/>
      <c r="C48" s="27" t="s">
        <v>360</v>
      </c>
    </row>
    <row r="49" spans="1:3" ht="48.75" customHeight="1" x14ac:dyDescent="0.25">
      <c r="A49" s="312"/>
      <c r="B49" s="315"/>
      <c r="C49" s="27" t="s">
        <v>361</v>
      </c>
    </row>
    <row r="50" spans="1:3" ht="48.75" customHeight="1" x14ac:dyDescent="0.25">
      <c r="A50" s="312"/>
      <c r="B50" s="315"/>
      <c r="C50" s="27" t="s">
        <v>362</v>
      </c>
    </row>
    <row r="51" spans="1:3" ht="48.75" customHeight="1" x14ac:dyDescent="0.25">
      <c r="A51" s="312"/>
      <c r="B51" s="315"/>
      <c r="C51" s="27" t="s">
        <v>363</v>
      </c>
    </row>
    <row r="52" spans="1:3" ht="48.75" customHeight="1" thickBot="1" x14ac:dyDescent="0.3">
      <c r="A52" s="313"/>
      <c r="B52" s="316"/>
      <c r="C52" s="28" t="s">
        <v>364</v>
      </c>
    </row>
    <row r="53" spans="1:3" ht="48.75" customHeight="1" x14ac:dyDescent="0.25">
      <c r="A53" s="317" t="s">
        <v>285</v>
      </c>
      <c r="B53" s="314" t="s">
        <v>304</v>
      </c>
      <c r="C53" s="29" t="s">
        <v>365</v>
      </c>
    </row>
    <row r="54" spans="1:3" ht="48.75" customHeight="1" x14ac:dyDescent="0.25">
      <c r="A54" s="312"/>
      <c r="B54" s="315"/>
      <c r="C54" s="27" t="s">
        <v>311</v>
      </c>
    </row>
    <row r="55" spans="1:3" ht="48.75" customHeight="1" x14ac:dyDescent="0.25">
      <c r="A55" s="312"/>
      <c r="B55" s="315"/>
      <c r="C55" s="27" t="s">
        <v>366</v>
      </c>
    </row>
    <row r="56" spans="1:3" ht="48.75" customHeight="1" thickBot="1" x14ac:dyDescent="0.3">
      <c r="A56" s="313"/>
      <c r="B56" s="316"/>
      <c r="C56" s="28" t="s">
        <v>367</v>
      </c>
    </row>
    <row r="57" spans="1:3" ht="48.75" customHeight="1" x14ac:dyDescent="0.25">
      <c r="A57" s="317" t="s">
        <v>318</v>
      </c>
      <c r="B57" s="314" t="s">
        <v>305</v>
      </c>
      <c r="C57" s="29" t="s">
        <v>368</v>
      </c>
    </row>
    <row r="58" spans="1:3" ht="48.75" customHeight="1" x14ac:dyDescent="0.25">
      <c r="A58" s="312"/>
      <c r="B58" s="315"/>
      <c r="C58" s="27" t="s">
        <v>369</v>
      </c>
    </row>
    <row r="59" spans="1:3" ht="48.75" customHeight="1" thickBot="1" x14ac:dyDescent="0.3">
      <c r="A59" s="319"/>
      <c r="B59" s="318"/>
      <c r="C59" s="30" t="s">
        <v>370</v>
      </c>
    </row>
  </sheetData>
  <mergeCells count="24">
    <mergeCell ref="B57:B59"/>
    <mergeCell ref="A57:A59"/>
    <mergeCell ref="B2:B8"/>
    <mergeCell ref="B9:B12"/>
    <mergeCell ref="B13:B14"/>
    <mergeCell ref="B15:B17"/>
    <mergeCell ref="B18:B19"/>
    <mergeCell ref="B20:B30"/>
    <mergeCell ref="B31:B32"/>
    <mergeCell ref="B33:B37"/>
    <mergeCell ref="A31:A32"/>
    <mergeCell ref="A33:A37"/>
    <mergeCell ref="A38:A42"/>
    <mergeCell ref="A43:A46"/>
    <mergeCell ref="A47:A52"/>
    <mergeCell ref="A53:A56"/>
    <mergeCell ref="A2:A14"/>
    <mergeCell ref="B38:B42"/>
    <mergeCell ref="B43:B46"/>
    <mergeCell ref="B47:B52"/>
    <mergeCell ref="B53:B56"/>
    <mergeCell ref="A15:A17"/>
    <mergeCell ref="A18:A19"/>
    <mergeCell ref="A20:A30"/>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Instrumento</vt:lpstr>
      <vt:lpstr>Resultados</vt:lpstr>
      <vt:lpstr>Descripciones</vt:lpstr>
      <vt:lpstr>Ficha del instrumento</vt:lpstr>
      <vt:lpstr>Registro</vt:lpstr>
      <vt:lpstr>Dicionario de variables</vt:lpstr>
      <vt:lpstr>Territorios</vt:lpstr>
      <vt:lpstr>Estados</vt:lpstr>
      <vt:lpstr>Listas</vt:lpstr>
      <vt:lpstr>Indicadores</vt:lpstr>
      <vt:lpstr>Instrumento!Área_de_impresión</vt:lpstr>
      <vt:lpstr>Resultados!Área_de_impresión</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Portatil_Eduacion_1</cp:lastModifiedBy>
  <cp:lastPrinted>2019-09-03T23:22:39Z</cp:lastPrinted>
  <dcterms:created xsi:type="dcterms:W3CDTF">2019-06-10T12:48:45Z</dcterms:created>
  <dcterms:modified xsi:type="dcterms:W3CDTF">2022-07-27T13:36:14Z</dcterms:modified>
</cp:coreProperties>
</file>